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User\Documents\"/>
    </mc:Choice>
  </mc:AlternateContent>
  <xr:revisionPtr revIDLastSave="0" documentId="13_ncr:1_{1D641782-F486-42B5-825E-E800459665FA}" xr6:coauthVersionLast="47" xr6:coauthVersionMax="47" xr10:uidLastSave="{00000000-0000-0000-0000-000000000000}"/>
  <bookViews>
    <workbookView xWindow="-120" yWindow="-120" windowWidth="29040" windowHeight="15990" tabRatio="919" firstSheet="1" activeTab="1" xr2:uid="{00000000-000D-0000-FFFF-FFFF00000000}"/>
  </bookViews>
  <sheets>
    <sheet name="HD камеры" sheetId="4" r:id="rId1"/>
    <sheet name="DVR" sheetId="2" r:id="rId2"/>
    <sheet name="IP камеры" sheetId="3" r:id="rId3"/>
    <sheet name="NVR" sheetId="1" r:id="rId4"/>
    <sheet name="Проектное оборудование" sheetId="12" r:id="rId5"/>
    <sheet name="Домофоны и СКУД" sheetId="13" r:id="rId6"/>
    <sheet name="Жесткие диски" sheetId="18" r:id="rId7"/>
    <sheet name="PTZ камеры" sheetId="21" r:id="rId8"/>
    <sheet name="Короткий прайс" sheetId="27" state="hidden" r:id="rId9"/>
  </sheets>
  <definedNames>
    <definedName name="_xlnm._FilterDatabase" localSheetId="8" hidden="1">'Короткий прайс'!$A$1:$D$737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3" i="12" l="1"/>
  <c r="F43" i="12" s="1"/>
  <c r="I43" i="12" s="1"/>
  <c r="E27" i="12"/>
  <c r="F27" i="12" s="1"/>
  <c r="I27" i="12" s="1"/>
  <c r="H43" i="12" l="1"/>
  <c r="H27" i="12"/>
  <c r="E3" i="21" l="1"/>
  <c r="F3" i="21" s="1"/>
  <c r="I3" i="21" s="1"/>
  <c r="E4" i="21"/>
  <c r="H4" i="21" s="1"/>
  <c r="E5" i="21"/>
  <c r="F5" i="21" s="1"/>
  <c r="I5" i="21" s="1"/>
  <c r="E6" i="21"/>
  <c r="F6" i="21" s="1"/>
  <c r="I6" i="21" s="1"/>
  <c r="E7" i="21"/>
  <c r="F7" i="21" s="1"/>
  <c r="I7" i="21" s="1"/>
  <c r="E8" i="21"/>
  <c r="H8" i="21" s="1"/>
  <c r="E9" i="21"/>
  <c r="F9" i="21" s="1"/>
  <c r="I9" i="21" s="1"/>
  <c r="E10" i="21"/>
  <c r="F10" i="21" s="1"/>
  <c r="I10" i="21" s="1"/>
  <c r="E11" i="21"/>
  <c r="F11" i="21" s="1"/>
  <c r="I11" i="21" s="1"/>
  <c r="E12" i="21"/>
  <c r="H12" i="21" s="1"/>
  <c r="E13" i="21"/>
  <c r="F13" i="21" s="1"/>
  <c r="I13" i="21" s="1"/>
  <c r="E14" i="21"/>
  <c r="F14" i="21" s="1"/>
  <c r="I14" i="21" s="1"/>
  <c r="E15" i="21"/>
  <c r="F15" i="21" s="1"/>
  <c r="I15" i="21" s="1"/>
  <c r="E16" i="21"/>
  <c r="H16" i="21" s="1"/>
  <c r="E17" i="21"/>
  <c r="F17" i="21" s="1"/>
  <c r="I17" i="21" s="1"/>
  <c r="E18" i="21"/>
  <c r="F18" i="21" s="1"/>
  <c r="I18" i="21" s="1"/>
  <c r="E19" i="21"/>
  <c r="F19" i="21" s="1"/>
  <c r="I19" i="21" s="1"/>
  <c r="E20" i="21"/>
  <c r="H20" i="21" s="1"/>
  <c r="E21" i="21"/>
  <c r="F21" i="21" s="1"/>
  <c r="I21" i="21" s="1"/>
  <c r="E22" i="21"/>
  <c r="F22" i="21" s="1"/>
  <c r="I22" i="21" s="1"/>
  <c r="E2" i="21"/>
  <c r="F2" i="21" s="1"/>
  <c r="I2" i="21" s="1"/>
  <c r="E3" i="18"/>
  <c r="F3" i="18" s="1"/>
  <c r="I3" i="18" s="1"/>
  <c r="E4" i="18"/>
  <c r="F4" i="18" s="1"/>
  <c r="I4" i="18" s="1"/>
  <c r="E5" i="18"/>
  <c r="F5" i="18" s="1"/>
  <c r="I5" i="18" s="1"/>
  <c r="E6" i="18"/>
  <c r="H6" i="18" s="1"/>
  <c r="E7" i="18"/>
  <c r="F7" i="18" s="1"/>
  <c r="I7" i="18" s="1"/>
  <c r="E8" i="18"/>
  <c r="F8" i="18" s="1"/>
  <c r="I8" i="18" s="1"/>
  <c r="E9" i="18"/>
  <c r="F9" i="18" s="1"/>
  <c r="I9" i="18" s="1"/>
  <c r="E10" i="18"/>
  <c r="H10" i="18" s="1"/>
  <c r="E2" i="18"/>
  <c r="H2" i="18" s="1"/>
  <c r="E3" i="13"/>
  <c r="F3" i="13" s="1"/>
  <c r="I3" i="13" s="1"/>
  <c r="E4" i="13"/>
  <c r="F4" i="13" s="1"/>
  <c r="I4" i="13" s="1"/>
  <c r="E5" i="13"/>
  <c r="F5" i="13" s="1"/>
  <c r="I5" i="13" s="1"/>
  <c r="E6" i="13"/>
  <c r="F6" i="13" s="1"/>
  <c r="I6" i="13" s="1"/>
  <c r="E7" i="13"/>
  <c r="F7" i="13" s="1"/>
  <c r="I7" i="13" s="1"/>
  <c r="E8" i="13"/>
  <c r="F8" i="13" s="1"/>
  <c r="I8" i="13" s="1"/>
  <c r="E9" i="13"/>
  <c r="F9" i="13" s="1"/>
  <c r="I9" i="13" s="1"/>
  <c r="E10" i="13"/>
  <c r="F10" i="13" s="1"/>
  <c r="I10" i="13" s="1"/>
  <c r="E11" i="13"/>
  <c r="F11" i="13" s="1"/>
  <c r="I11" i="13" s="1"/>
  <c r="E12" i="13"/>
  <c r="F12" i="13" s="1"/>
  <c r="I12" i="13" s="1"/>
  <c r="E13" i="13"/>
  <c r="F13" i="13" s="1"/>
  <c r="I13" i="13" s="1"/>
  <c r="E14" i="13"/>
  <c r="F14" i="13" s="1"/>
  <c r="I14" i="13" s="1"/>
  <c r="E15" i="13"/>
  <c r="F15" i="13" s="1"/>
  <c r="I15" i="13" s="1"/>
  <c r="E16" i="13"/>
  <c r="F16" i="13" s="1"/>
  <c r="I16" i="13" s="1"/>
  <c r="E17" i="13"/>
  <c r="F17" i="13" s="1"/>
  <c r="I17" i="13" s="1"/>
  <c r="E18" i="13"/>
  <c r="F18" i="13" s="1"/>
  <c r="I18" i="13" s="1"/>
  <c r="E19" i="13"/>
  <c r="F19" i="13" s="1"/>
  <c r="I19" i="13" s="1"/>
  <c r="E20" i="13"/>
  <c r="F20" i="13" s="1"/>
  <c r="I20" i="13" s="1"/>
  <c r="E21" i="13"/>
  <c r="F21" i="13" s="1"/>
  <c r="I21" i="13" s="1"/>
  <c r="E22" i="13"/>
  <c r="F22" i="13" s="1"/>
  <c r="I22" i="13" s="1"/>
  <c r="E23" i="13"/>
  <c r="F23" i="13" s="1"/>
  <c r="I23" i="13" s="1"/>
  <c r="E24" i="13"/>
  <c r="F24" i="13" s="1"/>
  <c r="I24" i="13" s="1"/>
  <c r="E25" i="13"/>
  <c r="F25" i="13" s="1"/>
  <c r="I25" i="13" s="1"/>
  <c r="E26" i="13"/>
  <c r="F26" i="13" s="1"/>
  <c r="I26" i="13" s="1"/>
  <c r="E27" i="13"/>
  <c r="F27" i="13" s="1"/>
  <c r="I27" i="13" s="1"/>
  <c r="E28" i="13"/>
  <c r="H28" i="13" s="1"/>
  <c r="E29" i="13"/>
  <c r="F29" i="13" s="1"/>
  <c r="I29" i="13" s="1"/>
  <c r="E30" i="13"/>
  <c r="F30" i="13" s="1"/>
  <c r="I30" i="13" s="1"/>
  <c r="E31" i="13"/>
  <c r="F31" i="13" s="1"/>
  <c r="I31" i="13" s="1"/>
  <c r="E32" i="13"/>
  <c r="H32" i="13" s="1"/>
  <c r="E33" i="13"/>
  <c r="F33" i="13" s="1"/>
  <c r="I33" i="13" s="1"/>
  <c r="E34" i="13"/>
  <c r="F34" i="13" s="1"/>
  <c r="I34" i="13" s="1"/>
  <c r="E35" i="13"/>
  <c r="F35" i="13" s="1"/>
  <c r="I35" i="13" s="1"/>
  <c r="E36" i="13"/>
  <c r="F36" i="13" s="1"/>
  <c r="I36" i="13" s="1"/>
  <c r="E37" i="13"/>
  <c r="F37" i="13" s="1"/>
  <c r="I37" i="13" s="1"/>
  <c r="E38" i="13"/>
  <c r="F38" i="13" s="1"/>
  <c r="I38" i="13" s="1"/>
  <c r="E39" i="13"/>
  <c r="F39" i="13" s="1"/>
  <c r="I39" i="13" s="1"/>
  <c r="E40" i="13"/>
  <c r="F40" i="13" s="1"/>
  <c r="I40" i="13" s="1"/>
  <c r="E41" i="13"/>
  <c r="F41" i="13" s="1"/>
  <c r="I41" i="13" s="1"/>
  <c r="E42" i="13"/>
  <c r="F42" i="13" s="1"/>
  <c r="I42" i="13" s="1"/>
  <c r="E43" i="13"/>
  <c r="F43" i="13" s="1"/>
  <c r="I43" i="13" s="1"/>
  <c r="E44" i="13"/>
  <c r="H44" i="13" s="1"/>
  <c r="E45" i="13"/>
  <c r="F45" i="13" s="1"/>
  <c r="I45" i="13" s="1"/>
  <c r="E46" i="13"/>
  <c r="F46" i="13" s="1"/>
  <c r="I46" i="13" s="1"/>
  <c r="E47" i="13"/>
  <c r="F47" i="13" s="1"/>
  <c r="I47" i="13" s="1"/>
  <c r="E48" i="13"/>
  <c r="H48" i="13" s="1"/>
  <c r="E49" i="13"/>
  <c r="F49" i="13" s="1"/>
  <c r="I49" i="13" s="1"/>
  <c r="E50" i="13"/>
  <c r="F50" i="13" s="1"/>
  <c r="I50" i="13" s="1"/>
  <c r="E51" i="13"/>
  <c r="F51" i="13" s="1"/>
  <c r="I51" i="13" s="1"/>
  <c r="E52" i="13"/>
  <c r="H52" i="13" s="1"/>
  <c r="E53" i="13"/>
  <c r="F53" i="13" s="1"/>
  <c r="I53" i="13" s="1"/>
  <c r="E54" i="13"/>
  <c r="F54" i="13" s="1"/>
  <c r="I54" i="13" s="1"/>
  <c r="E55" i="13"/>
  <c r="F55" i="13" s="1"/>
  <c r="I55" i="13" s="1"/>
  <c r="E56" i="13"/>
  <c r="H56" i="13" s="1"/>
  <c r="E57" i="13"/>
  <c r="F57" i="13" s="1"/>
  <c r="I57" i="13" s="1"/>
  <c r="E58" i="13"/>
  <c r="F58" i="13" s="1"/>
  <c r="I58" i="13" s="1"/>
  <c r="E59" i="13"/>
  <c r="F59" i="13" s="1"/>
  <c r="I59" i="13" s="1"/>
  <c r="E60" i="13"/>
  <c r="H60" i="13" s="1"/>
  <c r="E61" i="13"/>
  <c r="F61" i="13" s="1"/>
  <c r="I61" i="13" s="1"/>
  <c r="E62" i="13"/>
  <c r="F62" i="13" s="1"/>
  <c r="I62" i="13" s="1"/>
  <c r="E63" i="13"/>
  <c r="F63" i="13" s="1"/>
  <c r="I63" i="13" s="1"/>
  <c r="E64" i="13"/>
  <c r="H64" i="13" s="1"/>
  <c r="E65" i="13"/>
  <c r="F65" i="13" s="1"/>
  <c r="I65" i="13" s="1"/>
  <c r="E66" i="13"/>
  <c r="F66" i="13" s="1"/>
  <c r="I66" i="13" s="1"/>
  <c r="E67" i="13"/>
  <c r="F67" i="13" s="1"/>
  <c r="I67" i="13" s="1"/>
  <c r="E68" i="13"/>
  <c r="H68" i="13" s="1"/>
  <c r="E69" i="13"/>
  <c r="F69" i="13" s="1"/>
  <c r="I69" i="13" s="1"/>
  <c r="E70" i="13"/>
  <c r="F70" i="13" s="1"/>
  <c r="I70" i="13" s="1"/>
  <c r="E71" i="13"/>
  <c r="F71" i="13" s="1"/>
  <c r="I71" i="13" s="1"/>
  <c r="E72" i="13"/>
  <c r="H72" i="13" s="1"/>
  <c r="E73" i="13"/>
  <c r="F73" i="13" s="1"/>
  <c r="I73" i="13" s="1"/>
  <c r="E74" i="13"/>
  <c r="F74" i="13" s="1"/>
  <c r="I74" i="13" s="1"/>
  <c r="E75" i="13"/>
  <c r="F75" i="13" s="1"/>
  <c r="I75" i="13" s="1"/>
  <c r="E76" i="13"/>
  <c r="H76" i="13" s="1"/>
  <c r="E77" i="13"/>
  <c r="F77" i="13" s="1"/>
  <c r="I77" i="13" s="1"/>
  <c r="E78" i="13"/>
  <c r="F78" i="13" s="1"/>
  <c r="I78" i="13" s="1"/>
  <c r="E79" i="13"/>
  <c r="F79" i="13" s="1"/>
  <c r="I79" i="13" s="1"/>
  <c r="E80" i="13"/>
  <c r="H80" i="13" s="1"/>
  <c r="E81" i="13"/>
  <c r="F81" i="13" s="1"/>
  <c r="I81" i="13" s="1"/>
  <c r="E82" i="13"/>
  <c r="F82" i="13" s="1"/>
  <c r="I82" i="13" s="1"/>
  <c r="E83" i="13"/>
  <c r="F83" i="13" s="1"/>
  <c r="I83" i="13" s="1"/>
  <c r="E84" i="13"/>
  <c r="H84" i="13" s="1"/>
  <c r="E85" i="13"/>
  <c r="F85" i="13" s="1"/>
  <c r="I85" i="13" s="1"/>
  <c r="E86" i="13"/>
  <c r="F86" i="13" s="1"/>
  <c r="I86" i="13" s="1"/>
  <c r="E87" i="13"/>
  <c r="F87" i="13" s="1"/>
  <c r="I87" i="13" s="1"/>
  <c r="E2" i="13"/>
  <c r="F2" i="13" s="1"/>
  <c r="I2" i="13" s="1"/>
  <c r="E3" i="12"/>
  <c r="F3" i="12" s="1"/>
  <c r="I3" i="12" s="1"/>
  <c r="E4" i="12"/>
  <c r="H4" i="12" s="1"/>
  <c r="E5" i="12"/>
  <c r="F5" i="12" s="1"/>
  <c r="I5" i="12" s="1"/>
  <c r="E6" i="12"/>
  <c r="F6" i="12" s="1"/>
  <c r="I6" i="12" s="1"/>
  <c r="E7" i="12"/>
  <c r="F7" i="12" s="1"/>
  <c r="I7" i="12" s="1"/>
  <c r="E8" i="12"/>
  <c r="H8" i="12" s="1"/>
  <c r="E9" i="12"/>
  <c r="F9" i="12" s="1"/>
  <c r="I9" i="12" s="1"/>
  <c r="E10" i="12"/>
  <c r="F10" i="12" s="1"/>
  <c r="I10" i="12" s="1"/>
  <c r="E11" i="12"/>
  <c r="F11" i="12" s="1"/>
  <c r="I11" i="12" s="1"/>
  <c r="E12" i="12"/>
  <c r="H12" i="12" s="1"/>
  <c r="E13" i="12"/>
  <c r="F13" i="12" s="1"/>
  <c r="I13" i="12" s="1"/>
  <c r="E14" i="12"/>
  <c r="F14" i="12" s="1"/>
  <c r="I14" i="12" s="1"/>
  <c r="E15" i="12"/>
  <c r="F15" i="12" s="1"/>
  <c r="I15" i="12" s="1"/>
  <c r="E16" i="12"/>
  <c r="H16" i="12" s="1"/>
  <c r="E17" i="12"/>
  <c r="F17" i="12" s="1"/>
  <c r="I17" i="12" s="1"/>
  <c r="E18" i="12"/>
  <c r="F18" i="12" s="1"/>
  <c r="I18" i="12" s="1"/>
  <c r="E19" i="12"/>
  <c r="F19" i="12" s="1"/>
  <c r="I19" i="12" s="1"/>
  <c r="E20" i="12"/>
  <c r="F20" i="12" s="1"/>
  <c r="I20" i="12" s="1"/>
  <c r="E21" i="12"/>
  <c r="F21" i="12" s="1"/>
  <c r="I21" i="12" s="1"/>
  <c r="E22" i="12"/>
  <c r="H22" i="12" s="1"/>
  <c r="E23" i="12"/>
  <c r="F23" i="12" s="1"/>
  <c r="I23" i="12" s="1"/>
  <c r="E24" i="12"/>
  <c r="F24" i="12" s="1"/>
  <c r="I24" i="12" s="1"/>
  <c r="E25" i="12"/>
  <c r="F25" i="12" s="1"/>
  <c r="I25" i="12" s="1"/>
  <c r="E26" i="12"/>
  <c r="H26" i="12" s="1"/>
  <c r="E28" i="12"/>
  <c r="F28" i="12" s="1"/>
  <c r="I28" i="12" s="1"/>
  <c r="E29" i="12"/>
  <c r="F29" i="12" s="1"/>
  <c r="I29" i="12" s="1"/>
  <c r="E30" i="12"/>
  <c r="F30" i="12" s="1"/>
  <c r="I30" i="12" s="1"/>
  <c r="E31" i="12"/>
  <c r="F31" i="12" s="1"/>
  <c r="I31" i="12" s="1"/>
  <c r="E32" i="12"/>
  <c r="F32" i="12" s="1"/>
  <c r="I32" i="12" s="1"/>
  <c r="E33" i="12"/>
  <c r="F33" i="12" s="1"/>
  <c r="I33" i="12" s="1"/>
  <c r="E34" i="12"/>
  <c r="F34" i="12" s="1"/>
  <c r="I34" i="12" s="1"/>
  <c r="E35" i="12"/>
  <c r="H35" i="12" s="1"/>
  <c r="E36" i="12"/>
  <c r="F36" i="12" s="1"/>
  <c r="I36" i="12" s="1"/>
  <c r="E37" i="12"/>
  <c r="F37" i="12" s="1"/>
  <c r="I37" i="12" s="1"/>
  <c r="E38" i="12"/>
  <c r="H38" i="12" s="1"/>
  <c r="E39" i="12"/>
  <c r="F39" i="12" s="1"/>
  <c r="I39" i="12" s="1"/>
  <c r="E40" i="12"/>
  <c r="F40" i="12" s="1"/>
  <c r="I40" i="12" s="1"/>
  <c r="E41" i="12"/>
  <c r="F41" i="12" s="1"/>
  <c r="I41" i="12" s="1"/>
  <c r="E42" i="12"/>
  <c r="F42" i="12" s="1"/>
  <c r="I42" i="12" s="1"/>
  <c r="E44" i="12"/>
  <c r="F44" i="12" s="1"/>
  <c r="I44" i="12" s="1"/>
  <c r="E45" i="12"/>
  <c r="F45" i="12" s="1"/>
  <c r="I45" i="12" s="1"/>
  <c r="E46" i="12"/>
  <c r="F46" i="12" s="1"/>
  <c r="I46" i="12" s="1"/>
  <c r="E47" i="12"/>
  <c r="F47" i="12" s="1"/>
  <c r="I47" i="12" s="1"/>
  <c r="E48" i="12"/>
  <c r="F48" i="12" s="1"/>
  <c r="I48" i="12" s="1"/>
  <c r="E49" i="12"/>
  <c r="F49" i="12" s="1"/>
  <c r="I49" i="12" s="1"/>
  <c r="E50" i="12"/>
  <c r="F50" i="12" s="1"/>
  <c r="I50" i="12" s="1"/>
  <c r="E51" i="12"/>
  <c r="H51" i="12" s="1"/>
  <c r="E52" i="12"/>
  <c r="F52" i="12" s="1"/>
  <c r="I52" i="12" s="1"/>
  <c r="E53" i="12"/>
  <c r="F53" i="12" s="1"/>
  <c r="I53" i="12" s="1"/>
  <c r="E2" i="12"/>
  <c r="H2" i="12" s="1"/>
  <c r="E3" i="1"/>
  <c r="F3" i="1" s="1"/>
  <c r="I3" i="1" s="1"/>
  <c r="E4" i="1"/>
  <c r="F4" i="1" s="1"/>
  <c r="I4" i="1" s="1"/>
  <c r="E5" i="1"/>
  <c r="F5" i="1" s="1"/>
  <c r="I5" i="1" s="1"/>
  <c r="E6" i="1"/>
  <c r="F6" i="1" s="1"/>
  <c r="I6" i="1" s="1"/>
  <c r="E7" i="1"/>
  <c r="F7" i="1" s="1"/>
  <c r="I7" i="1" s="1"/>
  <c r="E8" i="1"/>
  <c r="F8" i="1" s="1"/>
  <c r="I8" i="1" s="1"/>
  <c r="E9" i="1"/>
  <c r="F9" i="1" s="1"/>
  <c r="I9" i="1" s="1"/>
  <c r="E10" i="1"/>
  <c r="F10" i="1" s="1"/>
  <c r="I10" i="1" s="1"/>
  <c r="E11" i="1"/>
  <c r="F11" i="1" s="1"/>
  <c r="I11" i="1" s="1"/>
  <c r="E12" i="1"/>
  <c r="F12" i="1" s="1"/>
  <c r="I12" i="1" s="1"/>
  <c r="E13" i="1"/>
  <c r="F13" i="1" s="1"/>
  <c r="I13" i="1" s="1"/>
  <c r="E14" i="1"/>
  <c r="F14" i="1" s="1"/>
  <c r="I14" i="1" s="1"/>
  <c r="E15" i="1"/>
  <c r="F15" i="1" s="1"/>
  <c r="I15" i="1" s="1"/>
  <c r="E16" i="1"/>
  <c r="F16" i="1" s="1"/>
  <c r="I16" i="1" s="1"/>
  <c r="E17" i="1"/>
  <c r="F17" i="1" s="1"/>
  <c r="I17" i="1" s="1"/>
  <c r="E18" i="1"/>
  <c r="F18" i="1" s="1"/>
  <c r="I18" i="1" s="1"/>
  <c r="E19" i="1"/>
  <c r="F19" i="1" s="1"/>
  <c r="I19" i="1" s="1"/>
  <c r="E20" i="1"/>
  <c r="F20" i="1" s="1"/>
  <c r="I20" i="1" s="1"/>
  <c r="E21" i="1"/>
  <c r="F21" i="1" s="1"/>
  <c r="I21" i="1" s="1"/>
  <c r="E22" i="1"/>
  <c r="F22" i="1" s="1"/>
  <c r="I22" i="1" s="1"/>
  <c r="E2" i="1"/>
  <c r="H2" i="1" s="1"/>
  <c r="E90" i="3"/>
  <c r="H90" i="3" s="1"/>
  <c r="E91" i="3"/>
  <c r="F91" i="3" s="1"/>
  <c r="I91" i="3" s="1"/>
  <c r="E92" i="3"/>
  <c r="F92" i="3" s="1"/>
  <c r="I92" i="3" s="1"/>
  <c r="E93" i="3"/>
  <c r="H93" i="3" s="1"/>
  <c r="E94" i="3"/>
  <c r="F94" i="3" s="1"/>
  <c r="I94" i="3" s="1"/>
  <c r="E95" i="3"/>
  <c r="F95" i="3" s="1"/>
  <c r="I95" i="3" s="1"/>
  <c r="E96" i="3"/>
  <c r="F96" i="3" s="1"/>
  <c r="I96" i="3" s="1"/>
  <c r="E89" i="3"/>
  <c r="H89" i="3" s="1"/>
  <c r="E3" i="2"/>
  <c r="F3" i="2" s="1"/>
  <c r="I3" i="2" s="1"/>
  <c r="E4" i="2"/>
  <c r="H4" i="2" s="1"/>
  <c r="E5" i="2"/>
  <c r="F5" i="2" s="1"/>
  <c r="I5" i="2" s="1"/>
  <c r="E6" i="2"/>
  <c r="H6" i="2" s="1"/>
  <c r="E7" i="2"/>
  <c r="H7" i="2" s="1"/>
  <c r="E8" i="2"/>
  <c r="F8" i="2" s="1"/>
  <c r="I8" i="2" s="1"/>
  <c r="E9" i="2"/>
  <c r="F9" i="2" s="1"/>
  <c r="I9" i="2" s="1"/>
  <c r="E10" i="2"/>
  <c r="F10" i="2" s="1"/>
  <c r="I10" i="2" s="1"/>
  <c r="E2" i="2"/>
  <c r="H2" i="2" s="1"/>
  <c r="E16" i="4"/>
  <c r="F16" i="4" s="1"/>
  <c r="I16" i="4" s="1"/>
  <c r="E17" i="4"/>
  <c r="F17" i="4" s="1"/>
  <c r="I17" i="4" s="1"/>
  <c r="E18" i="4"/>
  <c r="H18" i="4" s="1"/>
  <c r="E19" i="4"/>
  <c r="F19" i="4" s="1"/>
  <c r="I19" i="4" s="1"/>
  <c r="E20" i="4"/>
  <c r="F20" i="4" s="1"/>
  <c r="I20" i="4" s="1"/>
  <c r="E21" i="4"/>
  <c r="F21" i="4" s="1"/>
  <c r="I21" i="4" s="1"/>
  <c r="E22" i="4"/>
  <c r="H22" i="4" s="1"/>
  <c r="E23" i="4"/>
  <c r="F23" i="4" s="1"/>
  <c r="I23" i="4" s="1"/>
  <c r="E24" i="4"/>
  <c r="F24" i="4" s="1"/>
  <c r="I24" i="4" s="1"/>
  <c r="E25" i="4"/>
  <c r="F25" i="4" s="1"/>
  <c r="I25" i="4" s="1"/>
  <c r="E26" i="4"/>
  <c r="H26" i="4" s="1"/>
  <c r="E27" i="4"/>
  <c r="F27" i="4" s="1"/>
  <c r="I27" i="4" s="1"/>
  <c r="E15" i="4"/>
  <c r="H15" i="4" s="1"/>
  <c r="F12" i="21" l="1"/>
  <c r="I12" i="21" s="1"/>
  <c r="F68" i="13"/>
  <c r="I68" i="13" s="1"/>
  <c r="F6" i="2"/>
  <c r="I6" i="2" s="1"/>
  <c r="F35" i="12"/>
  <c r="I35" i="12" s="1"/>
  <c r="F52" i="13"/>
  <c r="I52" i="13" s="1"/>
  <c r="F16" i="12"/>
  <c r="I16" i="12" s="1"/>
  <c r="H34" i="13"/>
  <c r="F8" i="12"/>
  <c r="I8" i="12" s="1"/>
  <c r="F76" i="13"/>
  <c r="I76" i="13" s="1"/>
  <c r="F28" i="13"/>
  <c r="I28" i="13" s="1"/>
  <c r="F16" i="21"/>
  <c r="I16" i="21" s="1"/>
  <c r="F56" i="13"/>
  <c r="I56" i="13" s="1"/>
  <c r="F12" i="12"/>
  <c r="I12" i="12" s="1"/>
  <c r="F6" i="18"/>
  <c r="I6" i="18" s="1"/>
  <c r="H16" i="13"/>
  <c r="H15" i="21"/>
  <c r="H5" i="18"/>
  <c r="H40" i="13"/>
  <c r="H25" i="4"/>
  <c r="F93" i="3"/>
  <c r="I93" i="3" s="1"/>
  <c r="F80" i="13"/>
  <c r="I80" i="13" s="1"/>
  <c r="H12" i="13"/>
  <c r="H11" i="21"/>
  <c r="F22" i="4"/>
  <c r="I22" i="4" s="1"/>
  <c r="F7" i="2"/>
  <c r="I7" i="2" s="1"/>
  <c r="H24" i="13"/>
  <c r="F90" i="3"/>
  <c r="I90" i="3" s="1"/>
  <c r="F20" i="21"/>
  <c r="I20" i="21" s="1"/>
  <c r="H21" i="4"/>
  <c r="H7" i="21"/>
  <c r="H8" i="13"/>
  <c r="H20" i="4"/>
  <c r="F72" i="13"/>
  <c r="I72" i="13" s="1"/>
  <c r="F44" i="13"/>
  <c r="I44" i="13" s="1"/>
  <c r="F32" i="13"/>
  <c r="I32" i="13" s="1"/>
  <c r="F4" i="21"/>
  <c r="I4" i="21" s="1"/>
  <c r="H20" i="13"/>
  <c r="H3" i="21"/>
  <c r="F26" i="4"/>
  <c r="I26" i="4" s="1"/>
  <c r="F4" i="2"/>
  <c r="I4" i="2" s="1"/>
  <c r="H17" i="4"/>
  <c r="F4" i="12"/>
  <c r="I4" i="12" s="1"/>
  <c r="F64" i="13"/>
  <c r="I64" i="13" s="1"/>
  <c r="H16" i="4"/>
  <c r="F26" i="12"/>
  <c r="I26" i="12" s="1"/>
  <c r="F10" i="18"/>
  <c r="I10" i="18" s="1"/>
  <c r="F38" i="12"/>
  <c r="I38" i="12" s="1"/>
  <c r="F48" i="13"/>
  <c r="I48" i="13" s="1"/>
  <c r="H36" i="13"/>
  <c r="H4" i="13"/>
  <c r="H9" i="18"/>
  <c r="F60" i="13"/>
  <c r="I60" i="13" s="1"/>
  <c r="F51" i="12"/>
  <c r="I51" i="12" s="1"/>
  <c r="F22" i="12"/>
  <c r="I22" i="12" s="1"/>
  <c r="F84" i="13"/>
  <c r="I84" i="13" s="1"/>
  <c r="H22" i="21"/>
  <c r="H18" i="21"/>
  <c r="H14" i="21"/>
  <c r="H10" i="21"/>
  <c r="H6" i="21"/>
  <c r="F8" i="21"/>
  <c r="I8" i="21" s="1"/>
  <c r="H21" i="21"/>
  <c r="H17" i="21"/>
  <c r="H13" i="21"/>
  <c r="H9" i="21"/>
  <c r="H5" i="21"/>
  <c r="H19" i="21"/>
  <c r="H2" i="21"/>
  <c r="H8" i="18"/>
  <c r="H4" i="18"/>
  <c r="H7" i="18"/>
  <c r="H3" i="18"/>
  <c r="F2" i="18"/>
  <c r="I2" i="18" s="1"/>
  <c r="H30" i="13"/>
  <c r="H26" i="13"/>
  <c r="H22" i="13"/>
  <c r="H18" i="13"/>
  <c r="H14" i="13"/>
  <c r="H10" i="13"/>
  <c r="H6" i="13"/>
  <c r="H86" i="13"/>
  <c r="H82" i="13"/>
  <c r="H78" i="13"/>
  <c r="H74" i="13"/>
  <c r="H70" i="13"/>
  <c r="H66" i="13"/>
  <c r="H62" i="13"/>
  <c r="H58" i="13"/>
  <c r="H54" i="13"/>
  <c r="H50" i="13"/>
  <c r="H46" i="13"/>
  <c r="H42" i="13"/>
  <c r="H38" i="13"/>
  <c r="H85" i="13"/>
  <c r="H81" i="13"/>
  <c r="H77" i="13"/>
  <c r="H73" i="13"/>
  <c r="H69" i="13"/>
  <c r="H65" i="13"/>
  <c r="H61" i="13"/>
  <c r="H57" i="13"/>
  <c r="H53" i="13"/>
  <c r="H49" i="13"/>
  <c r="H45" i="13"/>
  <c r="H41" i="13"/>
  <c r="H37" i="13"/>
  <c r="H33" i="13"/>
  <c r="H29" i="13"/>
  <c r="H25" i="13"/>
  <c r="H21" i="13"/>
  <c r="H17" i="13"/>
  <c r="H13" i="13"/>
  <c r="H9" i="13"/>
  <c r="H5" i="13"/>
  <c r="H87" i="13"/>
  <c r="H83" i="13"/>
  <c r="H79" i="13"/>
  <c r="H75" i="13"/>
  <c r="H71" i="13"/>
  <c r="H67" i="13"/>
  <c r="H63" i="13"/>
  <c r="H59" i="13"/>
  <c r="H55" i="13"/>
  <c r="H51" i="13"/>
  <c r="H47" i="13"/>
  <c r="H43" i="13"/>
  <c r="H39" i="13"/>
  <c r="H35" i="13"/>
  <c r="H31" i="13"/>
  <c r="H27" i="13"/>
  <c r="H23" i="13"/>
  <c r="H19" i="13"/>
  <c r="H15" i="13"/>
  <c r="H11" i="13"/>
  <c r="H7" i="13"/>
  <c r="H3" i="13"/>
  <c r="H2" i="13"/>
  <c r="H53" i="12"/>
  <c r="H49" i="12"/>
  <c r="H45" i="12"/>
  <c r="H40" i="12"/>
  <c r="H37" i="12"/>
  <c r="H33" i="12"/>
  <c r="H29" i="12"/>
  <c r="H24" i="12"/>
  <c r="H18" i="12"/>
  <c r="H14" i="12"/>
  <c r="H10" i="12"/>
  <c r="H6" i="12"/>
  <c r="H52" i="12"/>
  <c r="H48" i="12"/>
  <c r="H44" i="12"/>
  <c r="H39" i="12"/>
  <c r="H36" i="12"/>
  <c r="H32" i="12"/>
  <c r="H28" i="12"/>
  <c r="H23" i="12"/>
  <c r="H20" i="12"/>
  <c r="H17" i="12"/>
  <c r="H13" i="12"/>
  <c r="H9" i="12"/>
  <c r="H5" i="12"/>
  <c r="H47" i="12"/>
  <c r="H42" i="12"/>
  <c r="H31" i="12"/>
  <c r="H50" i="12"/>
  <c r="H46" i="12"/>
  <c r="H41" i="12"/>
  <c r="H34" i="12"/>
  <c r="H30" i="12"/>
  <c r="H25" i="12"/>
  <c r="H21" i="12"/>
  <c r="H19" i="12"/>
  <c r="H15" i="12"/>
  <c r="H11" i="12"/>
  <c r="H7" i="12"/>
  <c r="H3" i="12"/>
  <c r="F2" i="12"/>
  <c r="I2" i="12" s="1"/>
  <c r="H21" i="1"/>
  <c r="H17" i="1"/>
  <c r="H13" i="1"/>
  <c r="H9" i="1"/>
  <c r="H6" i="1"/>
  <c r="H20" i="1"/>
  <c r="H16" i="1"/>
  <c r="H12" i="1"/>
  <c r="H5" i="1"/>
  <c r="H19" i="1"/>
  <c r="H15" i="1"/>
  <c r="H11" i="1"/>
  <c r="H8" i="1"/>
  <c r="H4" i="1"/>
  <c r="H22" i="1"/>
  <c r="H18" i="1"/>
  <c r="H14" i="1"/>
  <c r="H10" i="1"/>
  <c r="H7" i="1"/>
  <c r="H3" i="1"/>
  <c r="F2" i="1"/>
  <c r="I2" i="1" s="1"/>
  <c r="H91" i="3"/>
  <c r="H96" i="3"/>
  <c r="H92" i="3"/>
  <c r="H94" i="3"/>
  <c r="H95" i="3"/>
  <c r="F89" i="3"/>
  <c r="I89" i="3" s="1"/>
  <c r="H9" i="2"/>
  <c r="H8" i="2"/>
  <c r="H5" i="2"/>
  <c r="H10" i="2"/>
  <c r="H3" i="2"/>
  <c r="F2" i="2"/>
  <c r="I2" i="2" s="1"/>
  <c r="H27" i="4"/>
  <c r="H23" i="4"/>
  <c r="H19" i="4"/>
  <c r="F18" i="4"/>
  <c r="I18" i="4" s="1"/>
  <c r="H24" i="4"/>
  <c r="F15" i="4"/>
  <c r="I15" i="4" s="1"/>
  <c r="E2" i="4" l="1"/>
  <c r="F2" i="4" s="1"/>
  <c r="I2" i="4" s="1"/>
  <c r="E43" i="3"/>
  <c r="E26" i="3"/>
  <c r="E84" i="3"/>
  <c r="F84" i="3" s="1"/>
  <c r="I84" i="3" s="1"/>
  <c r="E46" i="3"/>
  <c r="H46" i="3" s="1"/>
  <c r="E30" i="3"/>
  <c r="F30" i="3" s="1"/>
  <c r="I30" i="3" s="1"/>
  <c r="E20" i="3"/>
  <c r="E19" i="3"/>
  <c r="H19" i="3" s="1"/>
  <c r="E17" i="3"/>
  <c r="E16" i="3"/>
  <c r="H16" i="3" s="1"/>
  <c r="E37" i="3"/>
  <c r="E3" i="4"/>
  <c r="H3" i="4" s="1"/>
  <c r="F11" i="3"/>
  <c r="I11" i="3" s="1"/>
  <c r="E39" i="3"/>
  <c r="E78" i="3"/>
  <c r="F78" i="3" s="1"/>
  <c r="I78" i="3" s="1"/>
  <c r="E79" i="3"/>
  <c r="H79" i="3" s="1"/>
  <c r="E29" i="3"/>
  <c r="F29" i="3" s="1"/>
  <c r="I29" i="3" s="1"/>
  <c r="E6" i="3"/>
  <c r="F6" i="3" s="1"/>
  <c r="I6" i="3" s="1"/>
  <c r="E62" i="3"/>
  <c r="H62" i="3" s="1"/>
  <c r="E60" i="3"/>
  <c r="H60" i="3" s="1"/>
  <c r="E10" i="3"/>
  <c r="F10" i="3" s="1"/>
  <c r="I10" i="3" s="1"/>
  <c r="H11" i="3"/>
  <c r="E3" i="3"/>
  <c r="H3" i="3" s="1"/>
  <c r="E71" i="3"/>
  <c r="H71" i="3" s="1"/>
  <c r="E48" i="3"/>
  <c r="F48" i="3" s="1"/>
  <c r="I48" i="3" s="1"/>
  <c r="E42" i="3"/>
  <c r="F42" i="3" s="1"/>
  <c r="I42" i="3" s="1"/>
  <c r="E32" i="3"/>
  <c r="H32" i="3" s="1"/>
  <c r="E88" i="3"/>
  <c r="F88" i="3" s="1"/>
  <c r="I88" i="3" s="1"/>
  <c r="E87" i="3"/>
  <c r="H87" i="3" s="1"/>
  <c r="E86" i="3"/>
  <c r="F86" i="3" s="1"/>
  <c r="I86" i="3" s="1"/>
  <c r="E85" i="3"/>
  <c r="H85" i="3" s="1"/>
  <c r="E83" i="3"/>
  <c r="F83" i="3" s="1"/>
  <c r="I83" i="3" s="1"/>
  <c r="E82" i="3"/>
  <c r="F82" i="3" s="1"/>
  <c r="I82" i="3" s="1"/>
  <c r="E81" i="3"/>
  <c r="F81" i="3" s="1"/>
  <c r="I81" i="3" s="1"/>
  <c r="E80" i="3"/>
  <c r="H80" i="3" s="1"/>
  <c r="E77" i="3"/>
  <c r="H77" i="3" s="1"/>
  <c r="E76" i="3"/>
  <c r="F76" i="3" s="1"/>
  <c r="I76" i="3" s="1"/>
  <c r="E75" i="3"/>
  <c r="H75" i="3" s="1"/>
  <c r="E74" i="3"/>
  <c r="F74" i="3" s="1"/>
  <c r="I74" i="3" s="1"/>
  <c r="E73" i="3"/>
  <c r="H73" i="3" s="1"/>
  <c r="E72" i="3"/>
  <c r="H72" i="3" s="1"/>
  <c r="E70" i="3"/>
  <c r="F70" i="3" s="1"/>
  <c r="I70" i="3" s="1"/>
  <c r="E69" i="3"/>
  <c r="H69" i="3" s="1"/>
  <c r="E68" i="3"/>
  <c r="H68" i="3" s="1"/>
  <c r="E67" i="3"/>
  <c r="H67" i="3" s="1"/>
  <c r="E66" i="3"/>
  <c r="F66" i="3" s="1"/>
  <c r="I66" i="3" s="1"/>
  <c r="E65" i="3"/>
  <c r="F65" i="3" s="1"/>
  <c r="I65" i="3" s="1"/>
  <c r="E64" i="3"/>
  <c r="F64" i="3" s="1"/>
  <c r="I64" i="3" s="1"/>
  <c r="E63" i="3"/>
  <c r="H63" i="3" s="1"/>
  <c r="E61" i="3"/>
  <c r="H61" i="3" s="1"/>
  <c r="E59" i="3"/>
  <c r="F59" i="3" s="1"/>
  <c r="I59" i="3" s="1"/>
  <c r="E58" i="3"/>
  <c r="H58" i="3" s="1"/>
  <c r="E57" i="3"/>
  <c r="F57" i="3" s="1"/>
  <c r="I57" i="3" s="1"/>
  <c r="E56" i="3"/>
  <c r="F56" i="3" s="1"/>
  <c r="I56" i="3" s="1"/>
  <c r="E55" i="3"/>
  <c r="H55" i="3" s="1"/>
  <c r="E54" i="3"/>
  <c r="F54" i="3" s="1"/>
  <c r="I54" i="3" s="1"/>
  <c r="E53" i="3"/>
  <c r="H53" i="3" s="1"/>
  <c r="E52" i="3"/>
  <c r="H52" i="3" s="1"/>
  <c r="E51" i="3"/>
  <c r="F51" i="3" s="1"/>
  <c r="I51" i="3" s="1"/>
  <c r="E50" i="3"/>
  <c r="H50" i="3" s="1"/>
  <c r="E49" i="3"/>
  <c r="H49" i="3" s="1"/>
  <c r="E47" i="3"/>
  <c r="F47" i="3" s="1"/>
  <c r="I47" i="3" s="1"/>
  <c r="E45" i="3"/>
  <c r="H45" i="3" s="1"/>
  <c r="E44" i="3"/>
  <c r="F44" i="3" s="1"/>
  <c r="I44" i="3" s="1"/>
  <c r="E41" i="3"/>
  <c r="F41" i="3" s="1"/>
  <c r="I41" i="3" s="1"/>
  <c r="E40" i="3"/>
  <c r="F40" i="3" s="1"/>
  <c r="I40" i="3" s="1"/>
  <c r="E38" i="3"/>
  <c r="H38" i="3" s="1"/>
  <c r="E36" i="3"/>
  <c r="F36" i="3" s="1"/>
  <c r="I36" i="3" s="1"/>
  <c r="E35" i="3"/>
  <c r="H35" i="3" s="1"/>
  <c r="E34" i="3"/>
  <c r="H34" i="3" s="1"/>
  <c r="E33" i="3"/>
  <c r="F33" i="3" s="1"/>
  <c r="I33" i="3" s="1"/>
  <c r="E31" i="3"/>
  <c r="F31" i="3" s="1"/>
  <c r="I31" i="3" s="1"/>
  <c r="E28" i="3"/>
  <c r="H28" i="3" s="1"/>
  <c r="E27" i="3"/>
  <c r="H27" i="3" s="1"/>
  <c r="E25" i="3"/>
  <c r="H25" i="3" s="1"/>
  <c r="E24" i="3"/>
  <c r="H24" i="3" s="1"/>
  <c r="E23" i="3"/>
  <c r="F23" i="3" s="1"/>
  <c r="I23" i="3" s="1"/>
  <c r="E22" i="3"/>
  <c r="F22" i="3" s="1"/>
  <c r="I22" i="3" s="1"/>
  <c r="E21" i="3"/>
  <c r="F21" i="3" s="1"/>
  <c r="I21" i="3" s="1"/>
  <c r="E18" i="3"/>
  <c r="H18" i="3" s="1"/>
  <c r="E15" i="3"/>
  <c r="H15" i="3" s="1"/>
  <c r="E14" i="3"/>
  <c r="H14" i="3" s="1"/>
  <c r="E13" i="3"/>
  <c r="H13" i="3" s="1"/>
  <c r="E12" i="3"/>
  <c r="H12" i="3" s="1"/>
  <c r="E9" i="3"/>
  <c r="F9" i="3" s="1"/>
  <c r="I9" i="3" s="1"/>
  <c r="E8" i="3"/>
  <c r="H8" i="3" s="1"/>
  <c r="E7" i="3"/>
  <c r="H7" i="3" s="1"/>
  <c r="E5" i="3"/>
  <c r="H5" i="3" s="1"/>
  <c r="E4" i="3"/>
  <c r="H4" i="3" s="1"/>
  <c r="E2" i="3"/>
  <c r="H2" i="3" s="1"/>
  <c r="E14" i="4"/>
  <c r="H14" i="4" s="1"/>
  <c r="E13" i="4"/>
  <c r="H13" i="4" s="1"/>
  <c r="E12" i="4"/>
  <c r="H12" i="4" s="1"/>
  <c r="E11" i="4"/>
  <c r="F11" i="4" s="1"/>
  <c r="I11" i="4" s="1"/>
  <c r="E10" i="4"/>
  <c r="H10" i="4" s="1"/>
  <c r="E9" i="4"/>
  <c r="H9" i="4" s="1"/>
  <c r="E8" i="4"/>
  <c r="H8" i="4" s="1"/>
  <c r="E7" i="4"/>
  <c r="F7" i="4" s="1"/>
  <c r="I7" i="4" s="1"/>
  <c r="E6" i="4"/>
  <c r="H6" i="4" s="1"/>
  <c r="E5" i="4"/>
  <c r="H5" i="4" s="1"/>
  <c r="E4" i="4"/>
  <c r="F4" i="4" s="1"/>
  <c r="I4" i="4" s="1"/>
  <c r="F16" i="3" l="1"/>
  <c r="I16" i="3" s="1"/>
  <c r="F32" i="3"/>
  <c r="I32" i="3" s="1"/>
  <c r="H86" i="3"/>
  <c r="F3" i="4"/>
  <c r="I3" i="4" s="1"/>
  <c r="F73" i="3"/>
  <c r="I73" i="3" s="1"/>
  <c r="F55" i="3"/>
  <c r="I55" i="3" s="1"/>
  <c r="H88" i="3"/>
  <c r="F6" i="4"/>
  <c r="I6" i="4" s="1"/>
  <c r="H70" i="3"/>
  <c r="H74" i="3"/>
  <c r="F71" i="3"/>
  <c r="I71" i="3" s="1"/>
  <c r="F12" i="4"/>
  <c r="I12" i="4" s="1"/>
  <c r="F61" i="3"/>
  <c r="I61" i="3" s="1"/>
  <c r="F38" i="3"/>
  <c r="I38" i="3" s="1"/>
  <c r="F5" i="3"/>
  <c r="I5" i="3" s="1"/>
  <c r="H48" i="3"/>
  <c r="F45" i="3"/>
  <c r="I45" i="3" s="1"/>
  <c r="F87" i="3"/>
  <c r="I87" i="3" s="1"/>
  <c r="H83" i="3"/>
  <c r="F19" i="3"/>
  <c r="I19" i="3" s="1"/>
  <c r="H30" i="3"/>
  <c r="F46" i="3"/>
  <c r="I46" i="3" s="1"/>
  <c r="H41" i="3"/>
  <c r="H82" i="3"/>
  <c r="F53" i="3"/>
  <c r="I53" i="3" s="1"/>
  <c r="H42" i="3"/>
  <c r="F13" i="4"/>
  <c r="I13" i="4" s="1"/>
  <c r="F50" i="3"/>
  <c r="I50" i="3" s="1"/>
  <c r="F62" i="3"/>
  <c r="I62" i="3" s="1"/>
  <c r="F72" i="3"/>
  <c r="I72" i="3" s="1"/>
  <c r="F49" i="3"/>
  <c r="I49" i="3" s="1"/>
  <c r="F18" i="3"/>
  <c r="I18" i="3" s="1"/>
  <c r="F10" i="4"/>
  <c r="I10" i="4" s="1"/>
  <c r="H7" i="4"/>
  <c r="H10" i="3"/>
  <c r="H29" i="3"/>
  <c r="H23" i="3"/>
  <c r="F34" i="3"/>
  <c r="I34" i="3" s="1"/>
  <c r="H78" i="3"/>
  <c r="H6" i="3"/>
  <c r="F80" i="3"/>
  <c r="I80" i="3" s="1"/>
  <c r="H9" i="3"/>
  <c r="F75" i="3"/>
  <c r="I75" i="3" s="1"/>
  <c r="F77" i="3"/>
  <c r="I77" i="3" s="1"/>
  <c r="H64" i="3"/>
  <c r="F15" i="3"/>
  <c r="I15" i="3" s="1"/>
  <c r="H56" i="3"/>
  <c r="H11" i="4"/>
  <c r="F7" i="3"/>
  <c r="I7" i="3" s="1"/>
  <c r="H81" i="3"/>
  <c r="H21" i="3"/>
  <c r="H31" i="3"/>
  <c r="H4" i="4"/>
  <c r="F25" i="3"/>
  <c r="I25" i="3" s="1"/>
  <c r="F13" i="3"/>
  <c r="I13" i="3" s="1"/>
  <c r="F8" i="4"/>
  <c r="I8" i="4" s="1"/>
  <c r="F14" i="3"/>
  <c r="I14" i="3" s="1"/>
  <c r="H66" i="3"/>
  <c r="H59" i="3"/>
  <c r="H36" i="3"/>
  <c r="H76" i="3"/>
  <c r="H40" i="3"/>
  <c r="H44" i="3"/>
  <c r="H22" i="3"/>
  <c r="F5" i="4"/>
  <c r="I5" i="4" s="1"/>
  <c r="H57" i="3"/>
  <c r="F58" i="3"/>
  <c r="I58" i="3" s="1"/>
  <c r="F63" i="3"/>
  <c r="I63" i="3" s="1"/>
  <c r="H47" i="3"/>
  <c r="F28" i="3"/>
  <c r="I28" i="3" s="1"/>
  <c r="F9" i="4"/>
  <c r="I9" i="4" s="1"/>
  <c r="F52" i="3"/>
  <c r="I52" i="3" s="1"/>
  <c r="H33" i="3"/>
  <c r="F69" i="3"/>
  <c r="I69" i="3" s="1"/>
  <c r="F39" i="3"/>
  <c r="I39" i="3" s="1"/>
  <c r="H39" i="3"/>
  <c r="F4" i="3"/>
  <c r="I4" i="3" s="1"/>
  <c r="F2" i="3"/>
  <c r="I2" i="3" s="1"/>
  <c r="H37" i="3"/>
  <c r="F37" i="3"/>
  <c r="I37" i="3" s="1"/>
  <c r="H51" i="3"/>
  <c r="F14" i="4"/>
  <c r="I14" i="4" s="1"/>
  <c r="F68" i="3"/>
  <c r="I68" i="3" s="1"/>
  <c r="F3" i="3"/>
  <c r="I3" i="3" s="1"/>
  <c r="H65" i="3"/>
  <c r="F35" i="3"/>
  <c r="I35" i="3" s="1"/>
  <c r="F27" i="3"/>
  <c r="I27" i="3" s="1"/>
  <c r="F79" i="3"/>
  <c r="I79" i="3" s="1"/>
  <c r="F67" i="3"/>
  <c r="I67" i="3" s="1"/>
  <c r="F24" i="3"/>
  <c r="I24" i="3" s="1"/>
  <c r="H17" i="3"/>
  <c r="F17" i="3"/>
  <c r="I17" i="3" s="1"/>
  <c r="H54" i="3"/>
  <c r="F26" i="3"/>
  <c r="I26" i="3" s="1"/>
  <c r="H26" i="3"/>
  <c r="H84" i="3"/>
  <c r="H20" i="3"/>
  <c r="F20" i="3"/>
  <c r="I20" i="3" s="1"/>
  <c r="F43" i="3"/>
  <c r="I43" i="3" s="1"/>
  <c r="H43" i="3"/>
  <c r="F8" i="3"/>
  <c r="I8" i="3" s="1"/>
  <c r="F12" i="3"/>
  <c r="I12" i="3" s="1"/>
  <c r="F85" i="3"/>
  <c r="I85" i="3" s="1"/>
  <c r="F60" i="3"/>
  <c r="I60" i="3" s="1"/>
  <c r="H2" i="4"/>
</calcChain>
</file>

<file path=xl/sharedStrings.xml><?xml version="1.0" encoding="utf-8"?>
<sst xmlns="http://schemas.openxmlformats.org/spreadsheetml/2006/main" count="1444" uniqueCount="1026">
  <si>
    <t>Артикул</t>
  </si>
  <si>
    <t>Модель</t>
  </si>
  <si>
    <t>Характеристика</t>
  </si>
  <si>
    <t>Цена USD</t>
  </si>
  <si>
    <t>Цена с НДС</t>
  </si>
  <si>
    <t>Кол-во</t>
  </si>
  <si>
    <t>Сумма USD</t>
  </si>
  <si>
    <t>Сумма НДС</t>
  </si>
  <si>
    <t>DS-7104NI-Q1(STD)(C)</t>
  </si>
  <si>
    <t>DS-7108NI-Q1(STD)(C)</t>
  </si>
  <si>
    <t>DS-7604NI-K1(STD)(C)</t>
  </si>
  <si>
    <t>DS-7604NI-Q1(STD)(C)</t>
  </si>
  <si>
    <t>DS-7608NI-K1(STD)(C)</t>
  </si>
  <si>
    <t>DS-7608NI-Q1(STD)(C)</t>
  </si>
  <si>
    <t>DS-7608NI-Q2</t>
  </si>
  <si>
    <t>DS-7616NI-K1(STD)(C)</t>
  </si>
  <si>
    <t>DS-7616NI-K2(STD)</t>
  </si>
  <si>
    <t>DS-7616NI-Q1(STD)(C)</t>
  </si>
  <si>
    <t>DS-7616NI-Q2(STD)(C)</t>
  </si>
  <si>
    <t>DS-7632NI-K2(STD)</t>
  </si>
  <si>
    <t>DS-7716NI-I4(B)(STD)</t>
  </si>
  <si>
    <t>DS-7716NI-Q4(STD)</t>
  </si>
  <si>
    <t>DS-7732NI-I4(B)(STD)</t>
  </si>
  <si>
    <t>DS-7732NI-K4(STD)</t>
  </si>
  <si>
    <t>DS-7764NI-I4(STD)/AZE</t>
  </si>
  <si>
    <t>Изображение</t>
  </si>
  <si>
    <t>DS-7608NXI-I2/S(STD)(C)</t>
  </si>
  <si>
    <t>DS-7616NXI-I2/S(STD)(C)</t>
  </si>
  <si>
    <t>DS-7732NXI-I4/S(STD)</t>
  </si>
  <si>
    <t>DS-8632NI-K8(STD)</t>
  </si>
  <si>
    <t>DS-96128NI-I16(STD)</t>
  </si>
  <si>
    <t>DS-7104HQHI-K1(STD)(C)(S)/RUS</t>
  </si>
  <si>
    <t>DS-7104HUHI-K1(STD)(S)</t>
  </si>
  <si>
    <t>DS-7108HQHI-K1(STD)(C)(S)</t>
  </si>
  <si>
    <t>DS-7116HGHI-K1(STD)(C)(S)</t>
  </si>
  <si>
    <t>DS-2CD2T43G2-2I(4mm)(O-STD)</t>
  </si>
  <si>
    <t>DS-2CD2T63G0-I5(4mm)(O-STD)</t>
  </si>
  <si>
    <t>DS-2CD2T83G0-I5(4mm)(O-STD)</t>
  </si>
  <si>
    <t>DS-2CD2T86G2-2I(4mm)(C)(O-STD)</t>
  </si>
  <si>
    <t>Deep learning based human and vehicle targets classification of Motion Detection 2.0
H.265 Pro+/H.265 Pro/H.265 video compression
HDTVI/AHD/CVI/CVBS/IP video input
Audio via coaxial cable
Up to 18-ch IP camera inputs (up to 5 MP)
Up to 1080p Lite@15 fps encoding capability
Max. 1200 m for 720p HDTVI signal</t>
  </si>
  <si>
    <t>DS-2CE16H0T-IT3F(6mm)(O-STD)</t>
  </si>
  <si>
    <t>DS-K1201EF(O-STD)</t>
  </si>
  <si>
    <t>DS-K1802E(O-STD)</t>
  </si>
  <si>
    <t>DS-K1T331(O-STD)</t>
  </si>
  <si>
    <t>DS-K1T331W(O-STD)</t>
  </si>
  <si>
    <t>DS-K1T341AM(O-STD)</t>
  </si>
  <si>
    <t>DS-K1T341AMF(O-STD)</t>
  </si>
  <si>
    <t>DS-K1T341CMF</t>
  </si>
  <si>
    <t>DS-K1T342EX(O-STD)</t>
  </si>
  <si>
    <t>DS-K1T343EWX(O-STD)</t>
  </si>
  <si>
    <t>DS-K1T671M(O-STD)</t>
  </si>
  <si>
    <t>DS-K1T671MF(O-STD)</t>
  </si>
  <si>
    <t>DS-K1T804BMF(O-STD)</t>
  </si>
  <si>
    <t>DS-K1T804EF(O-STD)</t>
  </si>
  <si>
    <t>DS-K1TA70MI-T(O-STD)</t>
  </si>
  <si>
    <t>DS-K5671-ZV(O-STD)</t>
  </si>
  <si>
    <t>DS-KABV8113-RS(O-STD)/Flush</t>
  </si>
  <si>
    <t>DS-KD9203-E6(O-STD)</t>
  </si>
  <si>
    <t>DS-KD9203-FE6(O-STD)</t>
  </si>
  <si>
    <t>DS-KH6320-TE1(O-STD)</t>
  </si>
  <si>
    <t>DS-KH6320-WTE1(O-STD)</t>
  </si>
  <si>
    <t>DS-KH8350-TE1(O-STD)</t>
  </si>
  <si>
    <t>DS-KH8350-WTE1(O-STD)</t>
  </si>
  <si>
    <t>DS-KH8520-WTE1(O-STD)</t>
  </si>
  <si>
    <t>DS-KH9510-WTE1(O-STD)</t>
  </si>
  <si>
    <t>DS-KH9510-WTE1(O-STD)/Black</t>
  </si>
  <si>
    <t>DS-KIS202T(O-STD)</t>
  </si>
  <si>
    <t>DS-KIS203T(O-STD)</t>
  </si>
  <si>
    <t>DS-KIS204T(O-STD)</t>
  </si>
  <si>
    <t>DS-KIS603-P(B)(O-STD)</t>
  </si>
  <si>
    <t>DS-KIS606-P</t>
  </si>
  <si>
    <t>DS-KV6103-PE1(B)(O-STD)</t>
  </si>
  <si>
    <t>DS-KV6113-PE1(C)(O-STD)</t>
  </si>
  <si>
    <t>SECC，Protective shield for KV8113 series villa door station (Flush mouting)</t>
  </si>
  <si>
    <t>10.1-inch colorful touch screen with resolution 1024 × 600
Supports Android app installation
Open platform for the third-party software integration
Video intercom &amp; live view on mobile phone all-day
Built-in Hik-Connect for all-in-one management
Wireless intrusion panel for on-site management
Receives 7 seconds of video verification from alarm systems</t>
  </si>
  <si>
    <t>IP video intercom kit for villa or house
DS-KB8113-IME1(O-STD)
DS-KH8520-WTE1(O-STD)
Power adapter included in the package（European Standard）</t>
  </si>
  <si>
    <t>DS-3E0105D-E(O-STD)</t>
  </si>
  <si>
    <t>DS-3E0105P-E/M(B)(O-STD)</t>
  </si>
  <si>
    <t>DS-3E0108D-E(O-STD)</t>
  </si>
  <si>
    <t>DS-3E0109P-E/M(B)(O-STD)</t>
  </si>
  <si>
    <t>DS-3E0310HP-E(O-STD)</t>
  </si>
  <si>
    <t>DS-3E0318P-E/M(B)(O-STD)</t>
  </si>
  <si>
    <t>DS-3E0505D-E(O-STD)</t>
  </si>
  <si>
    <t>DS-3E0508D-E(O-STD)</t>
  </si>
  <si>
    <t>DS-6916UDI(B)(STD)</t>
  </si>
  <si>
    <t>DS-D2055LU-Y(O-STD)</t>
  </si>
  <si>
    <t>DS-DN4655W/U</t>
  </si>
  <si>
    <t>ВЕНТИЛЬ 51+ГМГЦ</t>
  </si>
  <si>
    <t>ПШ-5 шкаф</t>
  </si>
  <si>
    <t>ПШ-5М шкаф</t>
  </si>
  <si>
    <t>ПШ-7 шкаф</t>
  </si>
  <si>
    <t>Уличный щит</t>
  </si>
  <si>
    <t>Шланг-Рукав 51-8</t>
  </si>
  <si>
    <t>Аккумлятор FM - 1270 12в-7ампер</t>
  </si>
  <si>
    <t>Аккумлятор для Алтай (кичкина)</t>
  </si>
  <si>
    <t>ВЫХОД-EXIT 2-х стронный</t>
  </si>
  <si>
    <t>Датчик GLASSTREK - 456</t>
  </si>
  <si>
    <t>Датчик IDo-301W-Roiscok</t>
  </si>
  <si>
    <t>Датчик IDo-503CMW-Roiscok</t>
  </si>
  <si>
    <t>Датчик RK-110-DT-Roiscok</t>
  </si>
  <si>
    <t>Датчик RK-2000-DPCRoiscok</t>
  </si>
  <si>
    <t>Датчик RK-210-PR-Roiscok</t>
  </si>
  <si>
    <t>Датчик RK-410-PR-Roiscok</t>
  </si>
  <si>
    <t>ИП - 106 тепловой</t>
  </si>
  <si>
    <t>ИП 212-142 автономный Рубеж</t>
  </si>
  <si>
    <t>ИП 212-187 Рубеж</t>
  </si>
  <si>
    <t>ИП 212-45 Рубеж</t>
  </si>
  <si>
    <t>ИП 212-64 адресной</t>
  </si>
  <si>
    <t>ИПР ( FIRE )</t>
  </si>
  <si>
    <t>ИПР 513-10 Рубеж</t>
  </si>
  <si>
    <t>МЕТКА АДРЕСНАЯ АМ-1</t>
  </si>
  <si>
    <t>Прибор Гранд МАГИСТР 16Арс (версия 2)</t>
  </si>
  <si>
    <t>Прибор Гранд МАГИСТР 30Арс (версия 2)</t>
  </si>
  <si>
    <t>Прибор Гранд МАГИСТР 8Арс (версия 2)</t>
  </si>
  <si>
    <t>СМК</t>
  </si>
  <si>
    <t>СМК думалок</t>
  </si>
  <si>
    <t>СМК метал большое</t>
  </si>
  <si>
    <t>СУЗ - мини -строб</t>
  </si>
  <si>
    <t>СУЗ ОПОП 124-7 Рубеж</t>
  </si>
  <si>
    <t>Пулсоксиметр</t>
  </si>
  <si>
    <t>Термометр</t>
  </si>
  <si>
    <t>УБП Рубеж</t>
  </si>
  <si>
    <t>HDMI - 10 m</t>
  </si>
  <si>
    <t>HDMI - 15 m</t>
  </si>
  <si>
    <t>HDMI - 20 m</t>
  </si>
  <si>
    <t>HDMI - 3 m</t>
  </si>
  <si>
    <t>HDMI - 5 m</t>
  </si>
  <si>
    <t>HDMI 4K 10m</t>
  </si>
  <si>
    <t>HDMI 4K 3m</t>
  </si>
  <si>
    <t>HDMI 4K 5m</t>
  </si>
  <si>
    <t>HDMI Extender 30m</t>
  </si>
  <si>
    <t>IBA 7612</t>
  </si>
  <si>
    <t>Swich CNB-CF 24+2 POE</t>
  </si>
  <si>
    <t>Swich CNB-CF16+2 POE</t>
  </si>
  <si>
    <t>Swich TP-LINK 5ch MB</t>
  </si>
  <si>
    <t>Балончик 5mpx</t>
  </si>
  <si>
    <t>Герметичный каробка (узб)</t>
  </si>
  <si>
    <t>Гибкий переход</t>
  </si>
  <si>
    <t>Гибкий переход большое</t>
  </si>
  <si>
    <t>Замок 180кг магнитный</t>
  </si>
  <si>
    <t>Замок 280кг магнитный</t>
  </si>
  <si>
    <t>Замок 350кг магнитный</t>
  </si>
  <si>
    <t>Замок 500кг магнитный</t>
  </si>
  <si>
    <t>Замок 60 кг магнитный</t>
  </si>
  <si>
    <t>Замок PT-S102 выризной</t>
  </si>
  <si>
    <t>Замок безшумный</t>
  </si>
  <si>
    <t>Замок карточкали</t>
  </si>
  <si>
    <t>Замок маленкий акфа</t>
  </si>
  <si>
    <t>Замок-3 ключ GOUGAR</t>
  </si>
  <si>
    <t>Замок-6 Сердцавина</t>
  </si>
  <si>
    <t>ИБП-10А</t>
  </si>
  <si>
    <t>ИБП-20А</t>
  </si>
  <si>
    <t>ИБП-30А</t>
  </si>
  <si>
    <t>ИБП-5А</t>
  </si>
  <si>
    <t>Карта-Брелок</t>
  </si>
  <si>
    <t>Карта-пластик</t>
  </si>
  <si>
    <t>Кнопка EXIT метал</t>
  </si>
  <si>
    <t>Кнопка EXIT ок-кора</t>
  </si>
  <si>
    <t>Кнопка EXIT чёрный большой</t>
  </si>
  <si>
    <t>Кнопка Тревожный EXIT</t>
  </si>
  <si>
    <t>Кнопка Тревожный калит</t>
  </si>
  <si>
    <t>Кнопка черный болшой внутренный</t>
  </si>
  <si>
    <t>Кронштейш монитор катта</t>
  </si>
  <si>
    <t>Кронштейш монитор кичик</t>
  </si>
  <si>
    <t>Микрофон ГОЛФ</t>
  </si>
  <si>
    <t>Обжим</t>
  </si>
  <si>
    <t>Пульт для шлагбаума</t>
  </si>
  <si>
    <t>Розетка Сетевой наполный (лоток)</t>
  </si>
  <si>
    <t>Считиватель</t>
  </si>
  <si>
    <t>Флешка 128гб (для домофон)</t>
  </si>
  <si>
    <t>Штекер БНС</t>
  </si>
  <si>
    <t>Штекер БНС Золотой</t>
  </si>
  <si>
    <t>Штекер питания</t>
  </si>
  <si>
    <t>Наименование</t>
  </si>
  <si>
    <t>DS-1005KI(O-STD)</t>
  </si>
  <si>
    <t>DS-1618ZJ</t>
  </si>
  <si>
    <t>DS-2DE2A204IW-DE3(C0)(O-STD)(S6)</t>
  </si>
  <si>
    <t>DS-2DE2A404IW-DE3(C0)(O-STD)(S6)(C)</t>
  </si>
  <si>
    <t>DS-2DE4215IW-DE(O-STD)(T5)</t>
  </si>
  <si>
    <t>DS-2DE4225IW-DE(O-STD)(T5)</t>
  </si>
  <si>
    <t>DS-2DE4415IW-DE(O-STD)(T5)</t>
  </si>
  <si>
    <t>DS-2DE4425IW-DE(O-STD)(S6)</t>
  </si>
  <si>
    <t>DS-2DE5225IW-AE(O-STD)(S5)</t>
  </si>
  <si>
    <t>DS-2DE5425IW-AE(O-STD)(T5)</t>
  </si>
  <si>
    <t>DS-2DE7432IW-AE(O-STD)(S5)</t>
  </si>
  <si>
    <t>DS-2DF8225IX-AEL(O-STD)(T5)</t>
  </si>
  <si>
    <t>DS-2DF8242IX-AELW(O-STD)(T5)</t>
  </si>
  <si>
    <t>DS-2SE7C432MW-AEB 14F1 P3</t>
  </si>
  <si>
    <t>DS-2SF8C442MXS-DLW(24F0)(O-STD)(P3)</t>
  </si>
  <si>
    <t>DS-KB8113-IME1(O-STD)/OSOO VIP</t>
  </si>
  <si>
    <t>DS iDS-TCM203-A/R/2812(850nm)(B)(Хиквижн)</t>
  </si>
  <si>
    <t>DS ISD-SMG318 Арочный металлодетектор</t>
  </si>
  <si>
    <t>DS-7104HGHI-K1</t>
  </si>
  <si>
    <t>DS-K1T671TMW</t>
  </si>
  <si>
    <t>DS-K5671-ZU</t>
  </si>
  <si>
    <t>DS-TMG034</t>
  </si>
  <si>
    <t>Кабель КСВВэнг 2х0,8</t>
  </si>
  <si>
    <t>Кабель КСВВЭнг 4х0,8</t>
  </si>
  <si>
    <t>Кабель КСВПВ 4*2*0,52 серый ЮТП</t>
  </si>
  <si>
    <t>Кабель КСВПВЭ -5е 4*2*0,52 серый ФТП</t>
  </si>
  <si>
    <t>Кабель КСВПП 2 пара</t>
  </si>
  <si>
    <t>Кабель КСВПП 4*2*0,52 черный ЮТП</t>
  </si>
  <si>
    <t>Кабель КСВППЭ 4*2*0,52 черный ФТП</t>
  </si>
  <si>
    <t>Кабель КСВППЭТросс 4*2*0,52</t>
  </si>
  <si>
    <t>Кабель КСПВ 2*0,4</t>
  </si>
  <si>
    <t>Кабель КСПВ 2*0,5</t>
  </si>
  <si>
    <t>Кабель КСПВ 4*0,4</t>
  </si>
  <si>
    <t>Кабель П 274 М 2*0,5 (палевой)</t>
  </si>
  <si>
    <t>Кабель ПУГНП 2*0,5</t>
  </si>
  <si>
    <t>Кабель ПУГНП 2*0,75</t>
  </si>
  <si>
    <t>Кабель ПУГНП 2*2,5</t>
  </si>
  <si>
    <t>Кабель ТРП 2*0,4</t>
  </si>
  <si>
    <t>Кабель ТРП 2*0,5</t>
  </si>
  <si>
    <t>БОКС для аккум ГАММА</t>
  </si>
  <si>
    <t>Бокс для аккум ППСУ</t>
  </si>
  <si>
    <t>Датчик Актив-150</t>
  </si>
  <si>
    <t>Датчик Актив-250</t>
  </si>
  <si>
    <t>Прибор Алтай-12</t>
  </si>
  <si>
    <t>Прибор Алтай-16</t>
  </si>
  <si>
    <t>Прибор Алтай-2</t>
  </si>
  <si>
    <t>Прибор Алтай-24</t>
  </si>
  <si>
    <t>Прибор Алтай-32</t>
  </si>
  <si>
    <t>Прибор Алтай-4</t>
  </si>
  <si>
    <t>Прибор Алтай-8</t>
  </si>
  <si>
    <t>Swich LB-LINK</t>
  </si>
  <si>
    <t>Герметичный каробка BORSAN 110*110*55</t>
  </si>
  <si>
    <t>Герметичный каробка BORSAN 70*80*40</t>
  </si>
  <si>
    <t>Герметичный каробка BORSAN 85*85*40</t>
  </si>
  <si>
    <t>Доводчик маленький</t>
  </si>
  <si>
    <t>Замок Виризной PT-S102</t>
  </si>
  <si>
    <t>Замок Виризной PT-S202</t>
  </si>
  <si>
    <t>Замок Виризной S102 8wire delay electric plug lock</t>
  </si>
  <si>
    <t>Замок-6 ключ ANDEL</t>
  </si>
  <si>
    <t>Карта-Брелок (цветной)</t>
  </si>
  <si>
    <t>Карта-пластик (тольстые)</t>
  </si>
  <si>
    <t>Мышка безпроводная WIRELESS</t>
  </si>
  <si>
    <t>Розетка 3 талик КАЛОДКА</t>
  </si>
  <si>
    <t>СКС Розетка телефон</t>
  </si>
  <si>
    <t>5M BSI CMOS Sensor.5MP@20fps. 4MP@25fps(P)/30fps(N)(Default).Outdoor Bullet.0.0005Lux/F1.0. 0 Lux with Friendly Lighting.20m.3D DNR.12 VDC.OSD Menu(Up the Coax). 130dB True WDR. IP67. 3.6/6mm Lens.24H Color，Support TVI/AHD/CVI/CVBS video signal output</t>
  </si>
  <si>
    <t>2M CMOS Sensor.EXIR. 20m IR. Outdoor EXIR Bullet. ICR. 0.01 Lux/F1.2. 12 VDC. PIR Detection，Led Alarm.Alarm out.Smart IR.OSD Menu(Up the Coax). IP67. 2.8/3.6mm Lens</t>
  </si>
  <si>
    <t>5MP@20fps. 4MP@25fps(P)/30fps(N)(Default). EXIR. 20m IR. Outdoor EXIR Bullet. ICR. 0.01 Lux/F1.2. 12 VDC. PIR Detection，Led Alarm.Smart IR.DNR.OSD Menu(Up the Coax). IP67. 2.8/3.6mm Lens</t>
  </si>
  <si>
    <t>2M CMOS Sensor.EXIR. 20m IR. Outdoor EXIR Bullet. ICR. 0.01 Lux/F1.2. 12 VDC. PIR Detection，Led Alarm&amp;Lighting.Smart IR. OSD Menu(Up the Coax). IP67. 2.8/3.6mm Lens</t>
  </si>
  <si>
    <t>2M CMOS Sensor. Outdoor Bullet.0.001Lux/F1.0.0 Lux with white Light.40m.3D DNR.12 VDC.OSD Menu(Up the Coax).  IP67. 2.8/3.6/6mm Lens.24H  Color，Support TVI/AHD/CVI/CVBS video signal output</t>
  </si>
  <si>
    <t>5MP@20fps. 4MP@25fps(P)/30fps(N)(Default).EXIR. 20m IR. Outdoor EXIR Bullet. ICR. 0.01 Lux/F1.2. 12 VDC. PIR Detection，Led Alarm&amp;Lighting.Smart IR. DNR.OSD Menu(Up the Coax). IP67. 2.8/3.6mm Lens</t>
  </si>
  <si>
    <t>5M BSI CMOS Sensor.5MP@20fps. 4MP@25fps(P)/30fps(N)(Default).Outdoor Bullet.0.0005Lux/F1.0.0 Lux with Friendly Lighting.40m.3D DNR.12 VDC.OSD Menu(Up the Coax). 130dB True WDR. IP67. 3.6/6mm Lens.24H Color，Support TVI/AHD/CVI/CVBS video signal output</t>
  </si>
  <si>
    <t>High quality imaging with 2 MP. 1920 × 1080 resolution
2.8 mm. 3.6 mm fixed lens
Up to 20 m IR distance for bright night imaging
One port for four switchable signals (TVI/AHD/CVI/CVBS)
Water and dust resistant (IP67)</t>
  </si>
  <si>
    <t>2MP CMOS Sensor. 1 pcs EXIR LEDs. 20m IR. Outdoor EXIR Bullet. ICR. 0.01 Lux/F1.2. 12 VDC/built-in PoC. Smart IR. DNR. IP66. 2.8/3.6/6mm Lens</t>
  </si>
  <si>
    <t>2MP CMOS Sensor. 1080P@25fps(P)(Default)/30fps(N).EXIR. 25m IR. Outdoor EXIR Bullet. ICR. 0.01 Lux/F1.2. 12 VDC. Smart IR. DNR. Built-in Mic.Audio up Coaxial(Only TVI).OSD Menu(Up the Coax). IP67.2.8/3.6/6mm Lens，Support TVI/AHD/CVI/CVBS video signal output</t>
  </si>
  <si>
    <t>5MP@20fps. 4MP@25fps(P)/30fps(N)(Default). EXIR. 40m IR. Outdoor EXIR Bullet. ICR. 0.01 Lux/F1.2. 12 VDC. Smart IR. DNR. OSD Menu(Up the Coax). IP67. 2.8/3.6/6/8/12mm Lens，Support TVI/AHD/CVI/CVBS video signal output</t>
  </si>
  <si>
    <t>5MP@20fps. 4MP@25fps(P)/30fps(N)(Default). EXIR. 25m IR. Outdoor EXIR Bullet. ICR. 0.01 Lux/F1.2. 12 VDC. Smart IR. DNR. OSD Menu(Up the Coax). IP67. 2.4/2.8/3.6/6mm Lens，Support TVI/AHD/CVI/CVBS video signal output</t>
  </si>
  <si>
    <t>5MP@20fps. 4MP@25fps(P)/30fps(N)(Default). EXIR. 25m IR. Outdoor EXIR Bullet. ICR. 0.01 Lux/F1.2. 12 VDC. Smart IR. DNR. Built-in Mic.Audio up Coaxial(Only TVI).OSD Menu(Up the Coax). IP67.2.8/3.6/6mm Lens，Support TVI/AHD/CVI/CVBS video signal output</t>
  </si>
  <si>
    <t>2MP CMOS Sensor.EXIR 30m IR. Outdoor EXIR Bullet. ICR. 0.01 Lux/F1.2. 12 VDC. Smart IR. DNR. IP67. 2.8/3.6/6mm Lens. Support TVI/AHD/CVI/CVBS video signal output</t>
  </si>
  <si>
    <t>2MP CMOS Sensor.EXIR 80m IR. Outdoor EXIR Bullet. ICR. 0.01 Lux/F1.2. 12 VDC. Smart IR. DNR. IP67. 3.6/6/8/12mm Lens. Support TVI/AHD/CVI/CVBS video signal output</t>
  </si>
  <si>
    <t>2M Smart FSI CMOS Sensor.  20m IR. Outdoor  ICR. 0.005 Lux/F1.2. 12 VDC. Smart IR. 3D DNR. built-in Mic .OSD Menu(Up the Coax). True WDR. 2.8/3.6/6mm Lens</t>
  </si>
  <si>
    <t>2M BSI CMOS Sensor.Outdoor Turret.0.0005Lux/F1.0. 0 Lux with Friendly Lighting.40M.3D DNR.DC 12V.OSD Menu(Up the Coax). 130dB True WDR. IP67. 2.8/3.6/6mm Lens.24H Color.Support TVI/AHD/CVI/CVBS video signal output</t>
  </si>
  <si>
    <t>2M Smart FSI CMOS Sensor.Outdoor Turret.0.0005Lux/F1.0.0 Lux with Friendly Lighting.20m.3D DNR.12 VDC.OSD Menu(Up the Coax). 130dB True WDR. IP67. 3.6/6mm Lens.24H Color，PIR Detection，Blue&amp;Red Light Alarm，Built in Siren，Alarm Out ，Support TVI/AHD/CVI/CVBS video signal output</t>
  </si>
  <si>
    <t>5M BSI CMOS Sensor.5MP@20fps. 4MP@25fps(P)/30fps(N)(Default).Outdoor Turret.0.0005Lux/F1.0. 0 Lux with Friendly Lighting.20m.3D DNR.12 VDC.OSD Menu(Up the Coax). 130dB True WDR. IP67. 3.6/6mm Lens.24H Color ，Support TVI/AHD/CVI/CVBS video signal output</t>
  </si>
  <si>
    <t>2MP CMOS Sensor. 1 pcs EXIR LEDs. 20m IR. Indoor EXIR Turret. ICR. 0.02 Lux/F1.2. 12 VDC. Smart IR. DNR. 2.8/3.6mm Lens. Support TVI/AHD/CVI/CVBS video signal output</t>
  </si>
  <si>
    <t>2MP CMOS Sensor. 1080P@25fps(P)(Default)/30fps(N).EXIR. 20m IR. Outdoor EXIR Turret. ICR. 0.01 Lux/F1.2. 12 VDC. Smart IR. DNR. Built-in Mic.Audio up Coaxial(Only TVI).OSD Menu(Up the Coax). 2.8/3.6/6mm Lens，Support TVI/AHD/CVI/CVBS video signal output</t>
  </si>
  <si>
    <t>5MP@20fps. 4MP@25fps(P)/30fps(N)(Default). EXIR. 20m IR. Indoor EXIR Turret. ICR. 0.01 Lux/F1.2. 12 VDC. Smart IR. DNR. OSD Menu(Up the Coax). 2.4/2.8/3.6/6mm Lens.Support TVI/AHD/CVI/CVBS video signal output</t>
  </si>
  <si>
    <t>5MP@20fps. 4MP@25fps(P)/30fps(N)(Default). EXIR. 20m IR. Outdoor EXIR Turret. ICR. 0.01 Lux/F1.2. 12 VDC. Smart IR. DNR. Built-in Mic.Audio up Coaxial(Only TVI).OSD Menu(Up the Coax). 2.8/3.6/6mm Lens，Support TVI/AHD/CVI/CVBS video signal output</t>
  </si>
  <si>
    <t>Reads EM card. Fingerpint(capacity: 5000). Supports RS485(HIK private);
IP65. Wall mounting with screws. The Gang Box is not supported.
Fingerprint devices are  recommended for using in indoor environment</t>
  </si>
  <si>
    <t>Reads EM card. Supports Wiegand(W26/W34) protocol. Dust-proof. IP 65.</t>
  </si>
  <si>
    <t>Face Recognition Access Control Terminal. 3.97-inch LCD touch screen.2 Mega pixel wide-angle lens;
Max.300  faces capacity;
Supports TCP/IP.communication.DC 12V/1.5A
Application Situation: Indoor
Configuration via the web client
Supports ISUP5.0. ISAPI
Supports 6 attendance status. including check in. check out. break in. break out. overtime in. overtime out
multiple languages: English. Spanish. Arabic. Thai. Indonesian. Russian. and Vietnamese
Power adapter included in the package（European Standard）</t>
  </si>
  <si>
    <t>Face Recognition Access Control Terminal. 3.97-inch LCD touch screen.2 Mega pixel wide-angle lens;
Max.300  faces capacity;
Supports TCP/IP.Wi-Fi communication.DC 12V/1.5A
Application Situation: Indoor
Configuration via the web client
Supports ISUP5.0. ISAPI
Supports 6 attendance status. including check in. check out. break in. break out. overtime in. overtime out
multiple languages: English. Spanish. Arabic. Thai. Indonesian. Russian. and Vietnamese
Power adapter included in the package（European Standard）</t>
  </si>
  <si>
    <t>Face Recognition Terminal. 4.3-inch LCD touch screen.2 Mega pixel wide-angle lens.Built-in Mifare card reading module;
Max.1500 faces capacity . Max.1500 cards;
Face recognition in dark environment
Two-way audio with client software. indoor station. and master station
Supports TCP/IP.DC 12V/2A
Supports ISUP5.0. ISAPI
Configuration via the web client
Supports 6 attendance status. including check in. check out. break in. break out. overtime in. overtime out
multiple languages: English. Spanish. Arabic. Thai. Indonesian. Russian. and Vietnamese
 IP65
 Face Recognition Accuracy Rate &gt; 99%
Face Recognition Duration(1:N) ≤0.2s
Face Recognition Distance: 0.3m ~ 1.5m
Power adapter included in the package（European Standard）</t>
  </si>
  <si>
    <t>Face Recognition Terminal. 4.3-inch LCD touch screen.2 Mega pixel wide-angle lens.Built-in Mifare card reading module;
Max.1500 faces capacity  and Max.1500 fingerprints capacity. Max.1500 cards;
Face recognition in dark environment
Two-way audio with client software. indoor station. and master station
Supports TCP/IP. DC 12V/2A
Supports ISUP5.0. ISAPI
Configuration via the web client
Supports 6 attendance status. including check in. check out. break in. break out. overtime in. overtime out
multiple languages: English. Spanish. Arabic. Thai. Indonesian. Russian. and Vietnamese
IP65
 Face Recognition Accuracy Rate &gt; 99%
Face Recognition Duration(1:N) ≤0.2s
Face Recognition Distance: 0.3m ~ 1.5m
Fingerprint devices are  recommended for using in indoor environment
Power adapter included in the package（European Standard）</t>
  </si>
  <si>
    <t>Face Recognition Terminal. 4.3-inch LCD touch screen.2 Mega pixel wide-angle lens.Built-in Mifare card reading module;
Max.3000 faces capacity  and Max.3000 fingerprints capacity. Max.3000 cards;
Face recognition in dark environment
Two-way audio with client software. indoor station. and master station
Supports TCP/IP. DC 12V/2A
Supports ISUP5.0. ISAPI
Configuration via the web client
Supports 6 attendance status. including check in. check out. break in. break out. overtime in. overtime out
multiple languages: English. Spanish. Arabic. Thai. Indonesian. Russian.  Vietnamese. Portuguese (Brazil) and Korean
IP65
 Face Recognition Accuracy Rate &gt; 99%
Face Recognition Duration(1:N) ≤0.2s
Face Recognition Distance: 0.3m ~ 1.5m
Fingerprint devices are  recommended for using in indoor environment
Power adapter included in the package（European Standard）</t>
  </si>
  <si>
    <t>Face Recognition Terminal. 4.3-inch LCD touch screen.2 Mega pixel wide-angle lens.Built-in EM card reading module;
Max.1.500 faces capacity ，Max.3.000 cards;
Face recognition in dark environment
Two-way audio with client software. indoor station. and master station
Supports TCP/IP.DC 12V/1A
Supports ISUP5.0. ISAPI
Supports 6 attendance status. including check in. check out. break in. break out. overtime in. overtime out
multiple languages:   English. Spanish (South America). Arabic. Thai. Indonesian. Russian. Vietnamese. Portuguese (Brazil)
Configuration via the web client
 Face Recognition Accuracy Rate &gt; 99%
Face Recognition Duration(1:N) ≤0.2s
Face Recognition Distance: 0.3m ~ 1.5m
 IP65
Power adapter included in the package（European Standard）</t>
  </si>
  <si>
    <t>Face Recognition Terminal. 4.3-inch LCD touch screen.2 Mega pixel wide-angle lens.Built-in EM card reading module;
Max.1.500 faces capacity ，Max.3.000 cards;
Face recognition in dark environment
Two-way audio with client software. indoor station. and master station
Supports TCP/IP.WiFi.DC 12V/1A
Supports ISUP5.0. ISAPI
Supports 6 attendance status. including check in. check out. break in. break out. overtime in. overtime out
multiple languages:   English. Spanish (South America). Arabic. Thai. Indonesian. Russian. Vietnamese. Portuguese (Brazil)
Configuration via the web client
 Face Recognition Accuracy Rate &gt; 99%
Face Recognition Duration(1:N) ≤0.2s
Face Recognition Distance: 0.3m ~ 1.5m
Application Situation: Indoor
Power adapter included in the package（European Standard）</t>
  </si>
  <si>
    <t>Face Recognition Terminal. 7-inch LCD touch screen.2 Mega pixel wide-angle lens.Built-in Mifare card reading module;
Max.6000 faces capacity  and Max. Max.6000 cards;
Two-way audio with client software. indoor station. and master station
Supports TCP/IP.DC 12V/3A
Supports 6 attendance status. including check in. check out. break in. break out. overtime in. overtime out
 IP65
 Face Recognition Accuracy Rate &gt; 99%
Face Recognition Duration(1:N) ≤0.2s
Face Recognition Distance: 0.3m ~ 3m</t>
  </si>
  <si>
    <t>Face Recognition Terminal. 7-inch LCD touch screen.2 Mega pixel wide-angle lens.Built-in Mifare card reading module;
Max.6000 faces capacity  and Max.5000 fingerprints capacity，Max.6000 cards;
Two-way audio with client software. indoor station. and master station
Supports TCP/IP.DC 12V/3A
Supports 6 attendance status. including check in. check out. break in. break out. overtime in. overtime out
 IP65
 Face Recognition Accuracy Rate &gt; 99%
Face Recognition Duration(1:N) ≤0.2s
Face Recognition Distance: 0.3m ~ 3m
Fingerprint devices are  recommended for using in indoor environment</t>
  </si>
  <si>
    <t>2.4 inch LCD Display Standalone Access Control Terminal. Built-in Mifare card reading module.  
Storage with 3.000 cards. 3.000 fingerprints and 100.000 access control events;
Support Access Control and Time Attendance Function. Optical Fingerprint Module;
Uplink Communication: TCP-IP. WIFI; 
Supports Wiegand out(W26/W34) and Wiegand in(W26/W34).
Supports ISUP5.0. ISAPI
multiple languages: English. Spanish. Italian. French. Portuguese (Brazilian). Vietnamese. Arabic. Thai. Turkish. Indonesian. Ukrainian
Power adapter included in the package（European Standard）</t>
  </si>
  <si>
    <t>2.4 inch  LCD Display Standalone Access Control Terminal. Built-in EM card reading module.  
Storage with 3.000 cards. 3.000 fingerprints and 100.000 access control events;
Support Access Control and Time Attendance Function. Optical Fingerprint Module;
Uplink Communication: TCP-IP. WIFI;  Downlink Communication: RS485(Connect to Secure Module);
Supports Wiegand out(W26/W34) and Wiegand in(W26/W34).
Supports ISUP5.0. ISAPI
multiple languages: English. Spanish. Italian. French. Portuguese (Brazilian). Vietnamese. Arabic. Thai. Turkish. Indonesian. Ukrainian
Power adapter included in the package（European Standard）
4 colours availabe (Black. Glod. Silver and White). remark colour choices when placing order.</t>
  </si>
  <si>
    <t xml:space="preserve">MinMoe Temperature Screening Terminal
7-inch LCD touch screen.2 Mega pixel wide-angle lens 
Built-in Mifare card reading module;
Max.6.000 faces capacity . Max.6.000 cards;
verification methods：Supporting fast temperature measurement and face/card recognition with temperature screening
Authentication distance: 0.3-1.8m.
Temperature range: 30-45℃. accuracy: ±0.5℃;
Supports 6 attendance status. including check in. check out. break in. break out. overtime in. overtime out
Face Recognition Duration(1:N) ≤0.2s
Mask detection：Supporting face mask wearing alert and forced mask wearing alert
without power supply.
</t>
  </si>
  <si>
    <t>Face recognition terminal for Swing Barrier. 7 inch LCD Touch Screen. 2Mega Camera. 1080P. automatic focusing and self-adapt to different statural people
Built-in  IO output or Wiegand out，easy to Communicates with the third-party turnstile
50.000 faces.  50.000 events adopt deep learning algorithm. more fast and accurate
 TCP/IP.WIFI communication. IP65                                                                                                                                                                            
Face Recognition Accuracy Rate &gt; 99%
Face Recognition Duration(1:N) ≤ 0.2s
Face Recognition Distance: 0.3m ~ 3m
Remote live view via RTSP protocol;</t>
  </si>
  <si>
    <t>Vandal Proof Standard PoE Doorbell                                                                                                                                                                    2 MP IP Vandal-resistant Door Station. 80°(Horizontal) and 44°(Vertical). field of view adjustment -50° to 50°. 10/100 Mbps Self-Adaptive Ethernet. PoE (Power over Ethernet).  IR Supplement. IR Distance: 5 Meters. IK 9 and IP 66.
Call directly to Hik-Connect APP without indoor station.
Configuration remotely via Web</t>
  </si>
  <si>
    <t>3.5" Face Recognition Door Station
2 MP HD camera with high quality image. 120 ° wide angle of view
Plastic material
 Up to 5000 faces. and 50000 cards can be added
 Unlocks by cards and faces
 Supports anti-spoofing
 Supports cofiguration via Web remotely</t>
  </si>
  <si>
    <t>3.5" Face Recognition Door Station
2 MP HD camera with high quality image. 120 ° wide angle of view
Plastic material
Up to 5000 faces. 5000 fingerprints and 25000 cards can be added
Unlocks by fingerprints. cards and faces
Supports anti-spoofing
Supports cofiguration via Web remotely</t>
  </si>
  <si>
    <t>7“ Touch-Screen Indoor Station. 
7-inch Colorful TFT LCD. display resolution: 1024 * 600;
10/100Mbps Ethernet;
standard PoE/ 12 VDC.
TF card. max 32G
8-ch alarm input</t>
  </si>
  <si>
    <t>7“ Touch-Screen Indoor Station. 
7-inch Colorful TFT LCD. display resolution: 1024 * 600;
10/100Mbps Ethernet. Wi-Fi 802.11b/g/n;
standard PoE/ 12 VDC.
TF card. max 32G
8-ch alarm input. 2xalarm output. 1x485</t>
  </si>
  <si>
    <t>Reddot award 2017 winner
7“ Touch-Screen Indoor Station. 
7-inch Colorful IPS LCD. display resolution: 1024 * 600;
10/100Mbps Ethernet;
standard PoE/ 12 VDC.
TF card. max 32G
8-ch alarm input . 2xalarm output. 1x485</t>
  </si>
  <si>
    <t>Reddot award 2017 winner
7“ Touch-Screen Indoor Station. 
7-inch Colorful IPS LCD. display resolution: 1024 * 600;
10/100Mbps Ethernet. Wi-Fi 802.11b/g/n(for KH8350-WTE1);
standard PoE/ 12 VDC.
TF card. max 32G
8-ch alarm input . 2xalarm output. 1x485</t>
  </si>
  <si>
    <t>10“ Touch-Screen Indoor Station. 
10-inch Colorful TFT LCD. display resolution: 1024 * 600;
10/100Mbps Ethernet. Wi-Fi 802.11b/g/n;
standard PoE/ 12 VDC.
TF card. max 32G
8-ch alarm input.2xalarm output. 1x485</t>
  </si>
  <si>
    <t>Analog Kit
Kit including DS-KB2411T-IM and DS-KH2220                                                                                                                                                     Include one monitor. one ourdoor panel. 5-meter 4-wire cable. and other accessories
2MP camera. 7 inch LCD
It includes European power adapter.  if you want to change the standard of power supply. you have to mark which standard of power adapter you want when you place an order</t>
  </si>
  <si>
    <t>Water Proof  Analog Kit                                                                                                                                                                                   Kit including DS-KB2421T-IM and DS-KH2220                                                                                                                                                     Include one monitor. one metal ourdoor panel. 5-meter 4-wire cable.and other accessories
2MP camera. 7 inch LCD
It includes European power adapter.  if you want to change the standard of power supply. you have to mark which standard of power adapter you want when you place an order</t>
  </si>
  <si>
    <t>Analog Kit with picture storage function
Kit including DS-KB2411T-IM and DS-KH2220 -S. Support picture storage.time OSD .  brightness. contrast.volume adjusting. and ringtone selecting 
2MP camera. 7 inch LCD
Include one monitor. one ourdoor panel. 5-meter 4-wire cable. and other accessories
It includes European power adapter.  if you want to change the standard of power supply. you have to mark which standard of power adapter you want when you place an order</t>
  </si>
  <si>
    <t>Analog Kit with picture storage function
Kit including DS-KB2421T-IM  and DS-KH2220 -S. Support picture storage.time OSD .  brightness. contrast.volume adjusting. and ringtone selecting 
2MP camera. 7 inch LCD
Include one monitor. one ourdoor panel. 5-meter 4-wire cable. and other accessories
It includes European power adapter.  if you want to change the standard of power supply. you have to mark which standard of power adapter you want when you place an order</t>
  </si>
  <si>
    <t>IP video intercom kit for villa or house. only one call button.
DS-KD8003-IME1/Surface   x1;
DS-KH6320-WTE1  x1;
4 port standard PoE switch x1;
16GB TF card x1;
No need additional power supply.  but  you have to mark which standard of power line type of the PoE switch you want when you place an order</t>
  </si>
  <si>
    <t>IP video intercom kit for villa or house. only one call button.
DS-KV6113-WPE1(C)  x1;
DS-KH6320-WTE1  x1;
PSU x2;
Power adapter included in the package（European Standard）</t>
  </si>
  <si>
    <t>CMOS 2MP HD Colorful Camera..Plastic. 1-ch Indoor station access
Standard PoE/ 12 VDC
10M/100M Self-adaptive Ethernet;
4-ch alarm input.1 relay for door lock contrl;
IP65
Call directly to Hik-Connect APP without indoor station.</t>
  </si>
  <si>
    <t>CMOS 2MP HD Colorful Camera..Plastic. 1-ch Indoor station access
Standard PoE/ 12 VDC. Mifare card reading module;
10M/100M Self-adaptive Ethernet. RS-485;
4-ch alarm input.1 relay for door lock contrl;
IP65. 2 indicator integrated
Call directly to Hik-Connect APP without indoor station.</t>
  </si>
  <si>
    <t>4 Turbo HD/AHD/Analog interface input. 4-ch HDTVI  coaxial video&amp;audio input. 1-ch RCA audio input. 1 SATA interface. HD1080P Lite: 25(P)/30(N) fps/ch. mini 1U case</t>
  </si>
  <si>
    <t>4 Turbo HD/AHD/Analog interface input. 4-ch HDTVI  coaxial video&amp;audio input. 1-ch RCA audio input. 2-ch IP video input(up to 6-ch IP).1 SATA interface.CH01: 3MP@15fps. CH01-04:1920×1080P/4MP Lite@15fps/ch. mini 1U case</t>
  </si>
  <si>
    <t>4 Turbo HD/CVI / AHD / CVBS self-adaptive interfaces input. 4-ch HDTVI  coaxial video&amp;audio input. 1-ch RCA audio input. 4-ch IP video input(up to 8-ch IP). 1 SATA interface.  H.265/H.265+ compression. 5MP: 12fps. 4MP: 15fps. 3MP: 18fps. 1920×1080P: 25(P)/30(N) fps/ch. mini 1U case</t>
  </si>
  <si>
    <t>8 Turbo HD/AHD/Analog interface input. 8-ch HDTVI  coaxial video&amp;audio input. 1-ch RCA audio input. 4-ch IP video input(up to 12-ch IP).1 SATA interface.CH01&amp;02:3MP@15fps. CH01-08:1920×1080P/4MP Lite@15fps/ch. mini 1U case</t>
  </si>
  <si>
    <t>55".1080P.500cd/㎡.bezelwidth:3.5mm.Input: VGA/DVI/DP/HDMI. output: HDMI. support 4K input and loop up to 30 screens with HDMI interface. support VESA</t>
  </si>
  <si>
    <t>Wall-mounted bracket. suitable for all 46". 49" and 55" LCD models.</t>
  </si>
  <si>
    <t>40Mbps Bit Rate Input Max (up to 4-ch IP video). 1 SATA interface. mini 1U case(Plastic)</t>
  </si>
  <si>
    <t>60Mbps Bit Rate Input Max (up to 8-ch IP video). 1 SATA interface. mini 1U case(Plastic)</t>
  </si>
  <si>
    <t>40Mbps Bit Rate Input Max (up to 4-ch IP video). 1 SATA interface. standalone 1U case</t>
  </si>
  <si>
    <t>4-ch 1080P. or 1-ch 4K.40Mbps Bit Rate Input Max (up to 4-ch IP video). 1 SATA interface. standalone 1U case</t>
  </si>
  <si>
    <t>80Mbps Bit Rate Input Max (up to 8-ch IP video). 1 SATA interfaces. standalone 1U case</t>
  </si>
  <si>
    <t>4-ch 1080P. or 1-ch 4K.80Mbps Bit Rate Input Max (up to 8-ch IP video). 1 SATA interfaces. standalone 1U case</t>
  </si>
  <si>
    <t>80Mbps Bit Rate Input Max (up to 8-ch IP video). 2 SATA interfaces. 380 1U case</t>
  </si>
  <si>
    <t>160Mbps Bit Rate Input Max (up to 16-ch IP video). 1 SATA interface. standalone 1U case</t>
  </si>
  <si>
    <t>160Mbps Bit Rate Input Max (up to 16-ch IP video). 2 SATA interfaces. 380 1U case. alarm I/O: 4/1</t>
  </si>
  <si>
    <t>4-ch 1080P. or 1-ch 4K.160Mbps Bit Rate Input Max (up to 16-ch IP video). 1 SATA interface. standalone 1U case</t>
  </si>
  <si>
    <t>160Mbps Bit Rate Input Max (up to 16-ch IP video). 2 SATA interfaces. 380 1U case</t>
  </si>
  <si>
    <t>160Mbps Bit Rate Input Max(up to 16-ch IP video). 4 SATA Interfaces.2 HDMI ouputs.1 VGA port. 1 CVBS output. alarm I/O: 16/4. 1.5U case.19"</t>
  </si>
  <si>
    <t>160Mbps Bit Rate Input Max(up to 16-ch IP video). 4 SATA Interfaces. alarm I/O: 16/4. 1.5U case.19"</t>
  </si>
  <si>
    <t>256Mbps Bit Rate Input Max(up to 32-ch IP video). 4 SATA Interfaces. 2 HDMI ouputs.1 VGA port. 1 CVBS output.1 eSATA.alarm I/O: 16/4. 1.5U case.19"</t>
  </si>
  <si>
    <t>256Mbps Bit Rate Input Max(up to 32-ch IP video). 4 SATA Interfaces. alarm I/O: 16/4. 1.5U case.19"</t>
  </si>
  <si>
    <t>1/2.8" Progressive CMOS. ICR. 1920x1080:25fps(P)/30fps(N). 
H.265+/H.264+&amp;H.264. DWDR. 3D DNR. BLC. IR range: up to 30m. DC12V &amp; PoE.Support mobile monitoring via Hik-Connect *power supply no included</t>
  </si>
  <si>
    <t>1/2.8" Progressive CMOS. ICR. 1920x1080:25fps(P)/30fps(N).
H.265+/H.265/H.264+&amp;H.264. DWDR. 3D DNR. BLC. IR range: up to 30m. DC12V &amp; PoE.Build-in microphone &amp; SD Card Slot (up to 256GB). Support mobile monitoring via Hik-Connect 
*power supply not included</t>
  </si>
  <si>
    <t>1/2.8" Progressive CMOS. Color: 0.001 Lux @ (F1.0. AGC ON)，1920x1080:25fps(P)/30fps(N).
H.265+/H.265/H.264+&amp;H.264. DWDR. 3D DNR. BLC. up to 30m warm light. DC12V &amp; PoE. Full Metal. Support mobile monitoring via Hik-Connect *power supply no included</t>
  </si>
  <si>
    <t>1/3" Progressive CMOS. ICR. 2560x1440:20fps(P)/(N). 2304x1296:25fps(P)/30fps(N).
H.265+/H.265/H.264+&amp;H.264. WDR. 3D DNR. BLC. IR range: up to 30m. DC12V &amp; PoE.Support mobile monitoring via Hik-Connect *power supply no included</t>
  </si>
  <si>
    <t>1/2.7" Progressive CMOS. ICR.2560 × 1440: 20fps(P)/(N). H.265+/H.265/H.264+&amp;H.264. WDR. 3D DNR. BLC. Warm light range: up to 30m. DC12V &amp; PoE.  Support mobile monitoring via Hik-Connect
*-UF: Build-in microphone &amp; SD Card Slot (up to 256GB).
*power supply is not included</t>
  </si>
  <si>
    <t>1/2.7" Progressive CMOS. ICR. 2560*1920:15fps(P)/(N). 2304x1296:25fps(P)/30fps(N).
H.265+/H.265/H.264+&amp;H.264. WDR. 3D DNR. BLC. IR range: up to 30m. DC12V &amp; PoE.Support mobile monitoring via Hik-Connect *power supply no included</t>
  </si>
  <si>
    <t>1/2.5" Progressive CMOS. ICR. 3840 × 2160: 12.5fps(P)/15fps(N).H.265+/H.265. WDR. 3D DNR. BLC. HLC. IR range: up to 30m. DC12V &amp; PoE. Support mobile monitoring via Hik-Connect; *power supply no included</t>
  </si>
  <si>
    <t>1/2.5" Progressive CMOS. ICR. 3840 × 2160: 12.5fps(P)/15fps(N).
H.265+/H.265. WDR. 3D DNR. BLC. HLC. IR range: up to 30m. DC12V &amp; PoE. Support mobile monitoring via Hik-Connect; 
*power supply no included</t>
  </si>
  <si>
    <t>1/2.5" Progressive CMOS. ICR. 3840 × 2160: 12.5fps(P)/15fps(N).H.265+/H.265/. WDR. 3D DNR. BLC. HLC. IR range: up to 30m. DC12V &amp; PoE. Support mobile monitoring via Hik-Connect; *power supply no included</t>
  </si>
  <si>
    <t>1/2.8" Progressive CMOS. ICR. 1920x1080:25fps(P)/30fps(N).
H.265+/H.265/H.264+&amp;H.264. DWDR. 3D DNR. BLC. IR range: up to 30m. DC12V &amp; PoE.Build-in microphone &amp; SD Card Slot (up to 256GB). Support mobile monitoring via Hik-Connect
*power supply not included</t>
  </si>
  <si>
    <t>1/2.7" Progressive CMOS. ICR.1920 × 1080: 25fps(P)/30fps(N). H.265+/H.265/H.264+&amp;H.264. DWDR. 3D DNR. BLC. Warm light range: up to 30m. DC12V &amp; PoE.  Support mobile monitoring via Hik-Connect
*-UF: Build-in microphone &amp; SD Card Slot (up to 256GB).
*power supply is not included</t>
  </si>
  <si>
    <t>1/2.8" Progressive CMOS. ICR. 1920x1080:25fps(P)/30fps(N). 
H.265+/H.265/H.264+&amp;H.264. DWDR. 3D DNR. BLC. IR range: up to 30m. DC12V &amp; PoE. TF card slot. Support mobile monitoring via Hik-Connect *power supply no included
-Z: motorized vari-focal lens</t>
  </si>
  <si>
    <t>1/3" Progressive CMOS. ICR. 2560x1440:20fps(P)/(N). 2304x1296:25fps(P)/30fps(N).
H.265+/H.265/H.264+&amp;H.264. WDR. 3D DNR. BLC. IR range: up to 30m. DC12V &amp; PoE. TF card slot. Support mobile monitoring via Hik-Connect *power supply no included
-Z: motorized vari-focal lens</t>
  </si>
  <si>
    <t>1/2.7" Progressive CMOS. ICR. 2560*1920:15fps(P)/(N). 2304x1296:25fps(P)/30fps(N).
H.265+/H.265/H.264+&amp;H.264. WDR. 3D DNR. BLC. IR range: up to 30m. DC12V &amp; PoE. TF card slot. Support mobile monitoring via Hik-Connect *power supply no included
-Z: motorized vari-focal lens</t>
  </si>
  <si>
    <t>1/2.8" Progressive Scan CMOS; H.265+/H.265/H.264+/H.264/MJPEG; 
Color: 0.0005 lux @(F1.0. AGC ON). 0 lux with LED on; 25fps/30fps(1920×1080); VCA functions; 3 streams; 3D DNR; BLC; ICR; 3000K Warm LED; DC12V&amp;PoE; Built-in micro SD/SDHC/SDXC slot; HIK-Connect cloud service
-U:Built-in micphone</t>
  </si>
  <si>
    <t>1/3" Progressive Scan CMOS; H.265+/H.265/H.264+/H.264/MJPEG;
Color: 0.005 Lux @ (F1.6. AGC ON). 0 lux with IR; 25fps/30fps(2688×1520. 1920×1080); VCA functions; 3 streams; 3D DNR; BLC/HLC; ICR; EXIR. up to 40m; DC12V&amp;PoE; Built-in micro SD/SDHC/SDXC slot; HIK-Connect cloud service
* -U:Built-in Microphone</t>
  </si>
  <si>
    <t>1/1.8" Progressive Scan CMOS; H.265+/H.265/H.264+/H.264/MJPEG; 
Color: 0.0005 lux @(F1.0. AGC ON). 0 lux with LED on; 
25fps/30fps(2688×1520. 2304×1296. 1920×1080); VCA functions; 3 streams; 3D DNR; BLC; ICR; 3000K Warm LED; DC12V&amp;PoE; Built-in micro SD/SDHC/SDXC slot; HIK-Connect cloud service; 
-U:Built-in micphone</t>
  </si>
  <si>
    <t>1/2.8" Progressive Scan CMOS; H.265+/H.265/H.264+/H.264/MJPEG; 
 Color: 0.005 lux@(F1.6. AGC ON). 0 lux with IR; 
20fps(3200x1800). 25fps/30fps (2688×1520. 1920×1080); VCA functions; 3 streams; 3D DNR; BLC/HLC; ICR; EXIR. up to 40m; DC12V&amp;PoE; Built-in micro SD/SDHC/SDXC slot; HIK-Connect cloud service;
*-U: built-in microphone</t>
  </si>
  <si>
    <t>1/2.8" Progressive Scan CMOS; H.265+/H.265/H.264+/H.264/MJPEG; 
 Color: 0.005 lux@(F1.6. AGC ON). 0 lux with IR; 
20fps(3840×2160). 25fps/30fps (3200x1800. 2688×1520. 1920×1080); VCA functions; 3 streams; 3D DNR; BLC/HLC; ICR; EXIR. up to 40m; DC12V&amp;PoE; Built-in micro SD/SDHC/SDXC slot; HIK-Connect cloud service;
*-U: built-in microphone</t>
  </si>
  <si>
    <t>1/2" Progressive Scan CMOS; H.265+/H.265/H.264+/H.264/MJPEG; 
Powered by Darkfighter technology. Color: 0.014 lux@(F1.6. AGC ON). 0 lux with IR; 
20fps(3840×2160). 25fps/30fps (3072×1728. 2560×1440. 2048×1536.1920×1080); VCA functions; 3 streams; 3D DNR; BLC/HLC; ICR; EXIR. up to 30m; DC12V&amp;PoE; Built-in micro SD/SDHC/SDXC slot; HIK-Connect cloud service</t>
  </si>
  <si>
    <t>1/3" Progressive Scan CMOS; H.265+/H.265/H.264+/H.264/MJPEG;
Color: 0.005 Lux @ (F1.6. AGC ON). 0 lux with IR; 25fps/30fps(2688×1520. 1920×1080); VCA functions; 3 streams; 3D DNR; BLC/HLC; ICR; EXIR. up to 30m; DC12V&amp;PoE; Built-in micro SD/SDHC/SDXC slot; HIK-Connect cloud service
*-S model: Audio/Alarm IO</t>
  </si>
  <si>
    <t>1/3" Progressive Scan CMOS; H.265+/H.265/H.264+/H.264/MJPEG;
Color: 0.005 Lux @ (F1.6. AGC ON). 0 lux with IR; 25fps/30fps(2688×1520. 1920×1080); VCA functions; 3 streams; 3D DNR; BLC/HLC; ICR; EXIR. up to 30m; DC12V&amp;PoE; Built-in micro SD/SDHC/SDXC slot; HIK-Connect cloud service
Built-in microphone</t>
  </si>
  <si>
    <t>1/2.8" Progressive Scan CMOS; H.265+/H.265/H.264+/H.264/MJPEG; 
 Color: 0.005 lux@(F1.6. AGC ON). 0 lux with IR; 
20fps(3200x1800). 25fps/30fps (2688×1520. 1920×1080); VCA functions; 3 streams; 3D DNR; BLC/HLC; ICR; EXIR. up to 30m; DC12V&amp;PoE; Built-in micro SD/SDHC/SDXC slot; HIK-Connect cloud service;
*-S model: Audio/Alarm IO</t>
  </si>
  <si>
    <t>1/2.8" Progressive Scan CMOS; H.265+/H.265/H.264+/H.264/MJPEG; 
 Color: 0.005 lux@(F1.6. AGC ON). 0 lux with IR; 
20fps(3840×2160). 25fps/30fps (3200x1800. 2688×1520. 1920×1080); VCA functions; 3 streams; 3D DNR; BLC/HLC; ICR; EXIR. up to 30m; DC12V&amp;PoE; Built-in micro SD/SDHC/SDXC slot; HIK-Connect cloud service;
*-S model: Audio/Alarm IO</t>
  </si>
  <si>
    <t>1/2.8" Progressive Scan CMOS; H.265+/H.265/H.264+/H.264/MJPEG; 
 Color: 0.005 lux@(F1.6. AGC ON). 0 lux with IR; 
20fps(3840×2160). 25fps/30fps (3200x1800. 2688×1520. 1920×1080); VCA functions; 3 streams; 3D DNR; BLC/HLC; ICR; EXIR. up to30m; DC12V&amp;PoE; Built-in micro SD/SDHC/SDXC slot; HIK-Connect cloud service; Builit-in microphone</t>
  </si>
  <si>
    <t>1/2.7" Progressive Scan CMOS; H.265+/H.265/H.264+/H.264/MJPEG; 
Color: 0.028 lux@(F2.0. AGC ON). 0 lux with IR; 
25fps/24fps (2688×1520); VCA functions; dual streams; 3D DNR; BLC/HLC; ICR; EXIR. up to 10m; DC12V&amp;PoE; Built-in micro SD/SDHC/SDXC slot; HIK-Connect cloud service</t>
  </si>
  <si>
    <t>1/1.2" Progressive Scan CMOS; H.265+/H.265/H.264+/H.264/MJPEG; 
Color: 0.0005 lux @(F1.0. AGC ON). 0 lux with LED on; 
25/24fps(3840×2160). 25fps/30fps(3200x1800. 2688×1520. 1920×1080); VCA functions; 3 streams; 3D DNR; BLC; ICR; 3000K Warm LED; DC12V&amp;PoE; Built-in micro SD/SDHC/SDXC slot; HIK-Connect cloud service; 
-U:Built-in micphone</t>
  </si>
  <si>
    <t>1/2.8" Progressive Scan CMOS; H.265+/H.265/H.264+/H.264/MJPEG; 
Color: 0.028 Lux @ (F2.0. AGC ON). 0 lux with IR; 25Fps/30fps(1920×1080); VCA functions; 2 streams; DWDR; 3D DNR; BLC; ICR; EXIR. up to 10m; support on-board storage up to 128GB(SD card slot). Hik-Connect cloud service. Build-in microphone and speaker; Built-in 2.4G Wi-Fi. 802.11b/g/n; 12VDC&amp;PoE power supply. 
*SD card is not included.</t>
  </si>
  <si>
    <t>1/3" Progressive Scan CMOS; H.265+/H.265/H.264+/H.264/MJPEG;
2.8/4mm: Color: 0.005 Lux @ (F1.6. AGC ON). 0 lux with IR; 2mm: 0.008 Lux @ (F2.0. AGC ON) . 0 lux with IR; 25fps/30fps(2688×1520. 1920×1080); VCA functions; 3 streams; 3D DNR; BLC/HLC; ICR;  EXIR. up to 10m; DC12V&amp;PoE; Built-in mic&amp;speaker; Built-in micro SD/SDHC/SDXC slot; HIK-Connect cloud service</t>
  </si>
  <si>
    <t>1/2.9" Progressive Scan CMOS; H.265+/H.265/H.264+/H.264/MJPEG; 
Color: 0.028 lux @(F2.0. AGC ON). 0 lux with IR; 
20fps(2944×1656). 25Fps/30fps(2560×1440. 2048×1536. 1920×1080);  VCA functions; 3 streams; 3D DNR; BLC; BLC/HLC; ICR; EXIR. up to 10m; DC12V&amp;PoE; Built-in mic&amp;speaker; Built-in micro SD/SDHC/SDXC slot; HIK-Connect cloud service
*-W model: built-in Wi-Fi</t>
  </si>
  <si>
    <t>1/3" Progressive Scan CMOS; H.265+/H.265/H.264+/H.264/MJPEG; 
Color: 0.018 Lux @ (F1.6. AGC ON). 0 lux with IR; 25fps/30fps(2688×1520. 1920×1080); VCA functions; 3 streams; 3D DNR; BLC/HLC; ICR; EXIR. up to 10m; DC12V&amp;PoE; Built-in micro SD/SDHC/SDXC slot; HIK-Connect cloud service
*-S model: built-in mic. Audio/Alarm IO
*-W model: built-in Wi-Fi. cannot be directly connected by Hik-Connect App in wireless way</t>
  </si>
  <si>
    <t>1/2.4" Progressive Scan CMOS; H.265+/H.265/H.264+/H.264/MJPEG; 
Powered by Darkfighter technology. Color: 0.003 lux@(F1.6. AGC ON). 0 lux with IR; 
 25fps/30fps (3200x1800. 2688×1520. 1920×1080); VCA functions; 3 streams; 3D DNR; BLC/HLC; ICR; EXIR. up to 30m; DC12V&amp;PoE; Built-in micro SD/SDHC/SDXC slot; HIK-Connect cloud service;Built-in microphone
*-S model: Audio/Alarm I/O</t>
  </si>
  <si>
    <t>1/3" Progressive Scan CMOS; H.265+/H.265/H.264+/H.264/MJPEG;
Color: 0.005 Lux @ (F1.6. AGC ON). 0 lux with IR; 25fps/30fps(2688×1520. 1920×1080); VCA functions; 3 streams; 3D DNR; BLC/HLC; ICR; EXIR. up to 60m; Audio/Alarm IO; DC12V&amp;PoE; Built-in micro SD/SDHC/SDXC slot; HIK-Connect cloud service</t>
  </si>
  <si>
    <t>1/2.9" Progressive Scan CMOS; H.265+/H.265/H.264+/H.264/MJPEG; 
Color: 0.018 Lux @ (F1.6. AGC ON). 0 lux with IR;  20fps(3072×2048. 3072×1728). 25fps/30fps (2560×1440. 1920×1080); VCA functions; 3 streams; 3D DNR; BLC/HLC; ICR; EXIR. up to 50m; DC12V&amp;PoE; Built-in micro SD/SDHC/SDXC slot; HIK-Connect cloud service
*-S model: Audio/Alarm IO</t>
  </si>
  <si>
    <t>1/2" Progressive Scan CMOS; H.265+/H.265/H.264+/H.264/MJPEG; 
Powered by Darkfighter technology. Color: 0.011 Lux @ (F1.4. AGC ON). 0 lux with IR; 
20fps(3840×2160). 25fps/30fps (3072×1728. 2560×1440. 2048×1536.1920×1080); VCA functions; 3 streams; 3D DNR; BLC/HLC; ICR; EXIR. up to 50m; DC12V&amp;PoE; Built-in micro SD/SDHC/SDXC slot; Built-in Audio/Alarm I/O. HIK-Connect cloud service</t>
  </si>
  <si>
    <t>1/1.8" Progressive Scan CMOS; H.265+/H.265/H.264+/H.264/MJPEG; 
Powered by Darkfighter technology. Color: 0.003 Lux @ (F1.4. AGC ON). 0 lux with IR; 
25fps/24fps(3840×2160). 25fps/30fps (3200x1800. 2688×1520. 1920×1080); VCA functions; 3 streams; 3D DNR; BLC/HLC; ICR; EXIR. up to 60m; DC12V&amp;PoE; Built-in micro SD/SDHC/SDXC slot; HIK-Connect cloud service; Audio/Alarm I/O</t>
  </si>
  <si>
    <t>1/2.8" Progressive Scan CMOS ，60 fps@ 1920 × 1080.2.8 mm/3.7 mm， H.264 and H.265 encoding ，G.711/G.722.1/G.726/MP2L2/PCM/AAC，true WDR，12 VDC ± 20%. 0.13 A. max. 1.5 W. Ø5.5 mm coaxial power plug，31.5 mm × 31.5 mm × 22 mm</t>
  </si>
  <si>
    <t>1/3" Progressive Scan CMOS; H.265+/H.265/H.264+/H.264/MJPEG;
Color: 0.005 Lux @ (F1.6. AGC ON). 0 lux with IR; 25fps/30fps(2688×1520. 1920×1080); VCA functions; 3 streams; 3D DNR; BLC/HLC; ICR; DC12V&amp;PoE; Built-in micro SD/SDHC/SDXC slot; HIK-Connect cloud service
*-2I/4I model: up to 60m/80m IR distance</t>
  </si>
  <si>
    <t xml:space="preserve">1/1.8" Progressive Scan CMOS; H.265+/H.265/H.264+/H.264/MJPEG; 
Color: 0.0005 lux @(F1.0. AGC ON). 0 lux with LED on; 
25fps/30fps(2688×1520. 2304×1296. 1920×1080); VCA functions; 3 streams; 3D DNR; BLC; ICR; 3000K Warm LED; DC12V&amp;PoE; Built-in micro SD/SDHC/SDXC slot; HIK-Connect cloud service; </t>
  </si>
  <si>
    <t>1/2.9" Progressive Scan CMOS; H.265+/H.265/H.264+/H.264/MJPEG; 
Color: 0.028 lux @(F2.0. AGC ON). 0 lux with IR; 20fps(3072×2048. 3072×1728). 25fps/30fps (2560×1440. 1920×1080); VCA functions; 3 streams; 3D DNR; BLC/HLC; ICR; EXIR; DC12V&amp;PoE; Built-in micro SD/SDHC/SDXC slot; HIK-Connect cloud service
*-I5/I8 model: up to 50m/80m IR distance</t>
  </si>
  <si>
    <t>1/2.8" Progressive Scan CMOS; H.265+/H.265/H.264+/H.264/MJPEG; 
 Color: 0.005 lux@(F1.6. AGC ON). 0 lux with IR; 
20fps(3200x1800). 25fps/30fps (2688×1520. 1920×1080); VCA functions; 3 streams; 3D DNR; BLC/HLC; ICR; EXIR; DC12V&amp;PoE; Built-in micro SD/SDHC/SDXC slot; HIK-Connect cloud service;
*-2I/4I model: up to 60m(2Leds)/80m(4Leds) IR distance</t>
  </si>
  <si>
    <t>1/2.4" Progressive Scan CMOS; H.265+/H.265/H.264+/H.264/MJPEG; 
Powered by Darkfighter technology. Color: 0.014 lux@(F1.6. AGC ON). 0 lux with IR; 
20fps(3072×2048). 25fps/30fps(2560×1440. 2048×1536. 1920×1080); VCA functions; 3 streams; 3D DNR; BLC/HLC; ICR; EXIR; DC12V&amp;PoE; Built-in micro SD/SDHC/SDXC slot; HIK-Connect cloud service
*-I5/I8 model: up to 50m(2Leds)/80m(4Leds) IR distance</t>
  </si>
  <si>
    <t>1/2.5" Progressive Scan CMOS; H.265+/H.265/H.264+/H.264/MJPEG; 
Color: 0.028 lux @(F2.0. AGC ON). 0 lux with IR; 12.5/15fps(3840×2160). 20fps(3072×1728). 25fps/30fps (2560×1440. 1920×1080. 1280×720); VCA functions; 3 streams; 3D DNR; BLC/HLC; ICR; EXIR. up to 30m; DC12V&amp;PoE; Built-in micro SD/SDHC/SDXC slot; HIK-Connect cloud service
*-I5/I8 model: up to 50m/80m IR distance</t>
  </si>
  <si>
    <t>1/1.8" Progressive Scan CMOS; H.265+/H.265/H.264+/H.264/MJPEG; 
Powered by Darkfighter technology. Color: 0.003 lux@(F1.6. AGC ON). 0 lux with IR; 
25fps/24fps(3840×2160). 25fps/30fps (3200x1800. 2688×1520. 1920×1080); VCA functions; 3 streams; 3D DNR; BLC/HLC; ICR; EXIR; DC12V&amp;PoE; Built-in micro SD/SDHC/SDXC slot; HIK-Connect cloud service;
*-2I/4I model: up to 60m(2Leds)/80m(4Leds) IR distance</t>
  </si>
  <si>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2 HDDs for continuous video recording</t>
  </si>
  <si>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4 HDDs for continuous video recording</t>
  </si>
  <si>
    <t>256Mbps Bit Rate Input Max(up to 32-ch IP video). 8 SATA interfaces. alarm I/O: 16/4. 2U case.19"</t>
  </si>
  <si>
    <t>576Mbps Bit Rate Input Max(up to 128-ch IP video). 16 SATA Interfaces. alarm I/O: 16/8.  RAID0.1.5.6.10 supported. 3U case.19"</t>
  </si>
  <si>
    <t>320Mbps Bit Rate Input Max(up to 64-ch IP video). 16 SATA Interfaces. alarm I/O: 16/4.  RAID0.1.5.10 supported. 3U case.19"</t>
  </si>
  <si>
    <t>1/1.7" Progressive Scan CMOS.
ICR. Color:0.009Lux/F1.2. B/W:0.0009Lux/F1.2. slow shutter. 
12MP 20fps/20fps;: H.265+/H.265/H.264+/H.264/MJPEG，
DWDR;
2*AlarmIn. 2*AlarmOut;
5streams+5 custom streams;
(-H:build-in Heater);
IP67;IK10;</t>
  </si>
  <si>
    <t>1/2.8" Progressive Scan CMOS; 1920 × 1080 @ 30fps; H.265/H.264/MJPEG; Three streams;120dB WDR;3D DNR;4 behavior analyses ;Audio and alarm I/O;Smart encoding: low bit rate. low latency;ROI ;
DC12V &amp; PoE. Support on-board storage up to 256GB. Bracket included. Audio/Alarm IO
2m: 2m lens cable.     8m: 8m lens cable.
Main body: 77.5 mm × 69 mm × 26 mm (3.1" × 2.7" × 1.0")
L10: Ø26 mm × 40 mm (Ø1.0" × 1.6")
L20: 37 mm × 26 mm × 25 mm (1.5" × 1.0" × 1.0")
L30: Ø26 mm × 50 mm (Ø1.0" × 2.0")</t>
  </si>
  <si>
    <t>Focuses on human and vehicle targets classification based on deep learning
Support face capture. Up to 5 faces captured at the same time
1/2.8" Progressive Scan CMOS
High quality imaging with 2 MP resolution
Excellent low-light performance with powered-by-DarkFighter technology
15× optical zoom and 16× digital zoom provide close up views over expansive areas
Expansive night view with up to 100 m IR distance
Support H.265+/H.265 video compression</t>
  </si>
  <si>
    <t>Focuses on human and vehicle targets classification based on deep learning
Support face capture. Up to 5 faces captured at the same time
1/2.8" progressive scan CMOS
High quality imaging with 2 MP resolution
Excellent low-light performance with powered-by-DarkFighter technology
25× optical zoom and 16× digital zoom provide close up views over expansive areas
Expansive night view with up to 100 m IR distance
Support H.265+/H.265 video compression</t>
  </si>
  <si>
    <t>Focuses on human and vehicle targets classification based on deep learning
Support face capture. Up to 5 faces captured at the same time
1/2.8" Progressive Scan CMOS
High quality imaging with 4 MP resolution
Excellent low-light performance with powered-by-DarkFighter technology
15× optical zoom and 16× digital zoom provide close up views over expansive areas
Expansive night view with up to 100 m IR distance
Support H.265+/H.265 video compression</t>
  </si>
  <si>
    <t>Focuses on human and vehicle targets classification based on deep learning
Support face capture. Up to 5 faces captured at the same time
1/2.8" progressive scan CMOS
High quality imaging with 4 MP resolution
Excellent low-light performance with powered-by-DarkFighter technology
25× optical zoom and 16× digital zoom provide close up views over expansive areas
Expansive night view with up to 100 m IR distance
Support H.265+/H.265 video compression</t>
  </si>
  <si>
    <t>Captures a large area and great details at the same time
High quality imaging with 4 MP resolution for both bullet channel and PTZ channel
24/7 colorful imaging and excellent low-light performance with DarkFighter technology
Bullet channel tilt adjustable from 7° to 17°
Secures an expansive area with 42 × optical zoom and 16 × digital zoom
Expansive night view with up to 30 m white light distance and 300 m IR distance
Supports deep learning functions
Water and dust resistant (IP67) and vandal resistant (IK10)</t>
  </si>
  <si>
    <t>High quality imaging with 4 MP resolution
Excellent low-light performance via DarkFighter technology
Clear imaging against strong back light due to 140 dB WDR technology
Efficient H.265+ compression technology to save bandwidth and storage
5 streams to meet a wide variety of applications
Water and dust resistant (IP67) and vandal proof (IK10)</t>
  </si>
  <si>
    <t>High quality imaging with 4 MP resolution
24/7 colorful imaging
Support Human and Vehicle Detection
Water and dust resistant (IP67)
Clear imaging even with strong back lighting due to 120 dB WDR
Efficient H.265+ compression technology
Support on-board storage up to 256GB (SD card slot)(Optional)
Built-in microphone for real-time audio security(Optional)</t>
  </si>
  <si>
    <t>High quality imaging with 4 MP resolution
Support Human and Vehicle Detection
Water and dust resistant (IP67) and vandal resistant (IK10)
Clear imaging even with strong back lighting due to 120 dB WDR
Efficient H.265+ compression technology
EXIR 2.0: advanced infrared technology with long IR range</t>
  </si>
  <si>
    <t>Support Human and Vehicle Detection
High quality imaging with 4 MP resolution
Efficient H.265+ compression technology
Clear imaging even with strong back lighting due to 120 dB WDR
Water and dust resistant (IP67)
EXIR 2.0: advanced infrared technology with long IR range
-UF: Built-in microphone for real-time audio security</t>
  </si>
  <si>
    <t>· High quality imaging with 4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20m IR range ensures safety at night
· Water and dust resistant (IP66) and vandal proof (IK10)</t>
  </si>
  <si>
    <t>· High quality imaging with 2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Water and dust resistant (IP66) and vandal proof (IK10)</t>
  </si>
  <si>
    <t>iDS-2CD7A26G0/P-IZHS(8-32mm)(C)(O-STD)</t>
  </si>
  <si>
    <t>8 Tb HDD</t>
  </si>
  <si>
    <t>10 Tb HDD</t>
  </si>
  <si>
    <t>4 Tb HDD</t>
  </si>
  <si>
    <t>1Tb HDD</t>
  </si>
  <si>
    <t>2 Tb HDD</t>
  </si>
  <si>
    <t>3 Tb HDD</t>
  </si>
  <si>
    <t>6 Tb HDD</t>
  </si>
  <si>
    <t>315101191</t>
  </si>
  <si>
    <t>1/3" Progressive CMOS. ICR. 2560x1440:20fps(P)/(N). 2304x1296:25fps(P)/30fps(N).
H.265+/H.265/H.264+&amp;H.264. WDR. 3D DNR. BLC. IR range: up to 30m. DC12V &amp; PoE.Support mobile monitoring via Hik-Connect *power supply no included
Motion detection 2.0</t>
  </si>
  <si>
    <t>DS-1602ZJ</t>
  </si>
  <si>
    <t>DS-1663ZJ</t>
  </si>
  <si>
    <t>DS-3E2528P(B)</t>
  </si>
  <si>
    <t>DS-7108HGHI-K1(S)</t>
  </si>
  <si>
    <t>DS-K1T804AEF</t>
  </si>
  <si>
    <t>DS-D5032FC-A</t>
  </si>
  <si>
    <t>DS-3E1518P-SI</t>
  </si>
  <si>
    <t>DS-3T0510HP-E/HS</t>
  </si>
  <si>
    <t>Огнетушитель ОП-10 РИФ (Оригинал большое)</t>
  </si>
  <si>
    <t>Огнеушитель ОП-5 РИФ (маленькие)</t>
  </si>
  <si>
    <t>Огнетушитель ОП-50 РИФ</t>
  </si>
  <si>
    <t>Огнетушитель ОП-25 РИФ</t>
  </si>
  <si>
    <t>Огнетушитель ОП-100 РИФ</t>
  </si>
  <si>
    <t>Огнетушитель ОП-10 РИФ (ОП-8 маленький)</t>
  </si>
  <si>
    <t>КС-10</t>
  </si>
  <si>
    <t>Кронштейн-1258 для 1343 (китай)</t>
  </si>
  <si>
    <t>327000904</t>
  </si>
  <si>
    <t>327000906</t>
  </si>
  <si>
    <t>327000908</t>
  </si>
  <si>
    <t>327000910</t>
  </si>
  <si>
    <t>DS-2SE4C425MWG-E 14F0</t>
  </si>
  <si>
    <t>DS-2SE4C415MWG-E 14F0</t>
  </si>
  <si>
    <t>DS-2SE4C225MWG-E 12F0</t>
  </si>
  <si>
    <t>DS-2SE4C215MWG-E 12F0</t>
  </si>
  <si>
    <t>DS-2DE5432IWG-E</t>
  </si>
  <si>
    <t>DS-2DE7A432IW-AEB</t>
  </si>
  <si>
    <t>DS-2DF8C435MHS-DELW</t>
  </si>
  <si>
    <t>DS-D5043QE</t>
  </si>
  <si>
    <t>DS-KH9310-WTE1(B)</t>
  </si>
  <si>
    <t>DS-KIS205T(GREY)</t>
  </si>
  <si>
    <t>iDS-7116HQHI-M1/S</t>
  </si>
  <si>
    <t>iDS-7208HQHI-M1/S</t>
  </si>
  <si>
    <t>Рубеж-БИУ</t>
  </si>
  <si>
    <t>Модуль релейный РМ-4К</t>
  </si>
  <si>
    <t>Метка адресная АМП-4</t>
  </si>
  <si>
    <t>ИП 101-29-PR (Тепловой изв)</t>
  </si>
  <si>
    <t>Изолятор шлейфа ИЗ-1</t>
  </si>
  <si>
    <t>· 1/1.8" progressive scan CMOS
· High quality imaging with 4 MP resolution
· Excellent low-light performance with powered-by-DarkFighter technology
· Audio visual alarm: The white flashing light and audible warning can be triggered by certain events
· 32× optical zoom and 16× digital zoom provide close up views over expansive areas
· Expansive night view with up to 200 m IR distance
· Focuses on human and vehicle targets classification based on deep learning
· Face capture: Up to 5 faces captured at the same time</t>
  </si>
  <si>
    <t>7-inch colorful touch screen with resolution 1024 × 600
Supports Android app installation
Open platform for the third-party software integration
Video intercom &amp; live view on mobile phone all-day
Built-in Hik-Connect for all-in-one management
Receives 7 seconds of video verification from alarm systems</t>
  </si>
  <si>
    <t>HDMI 4K 1,5m</t>
  </si>
  <si>
    <t>HDMI - 1,5 m</t>
  </si>
  <si>
    <t>DS-2CD2443G0E-I(C) 2,8mm</t>
  </si>
  <si>
    <t>DS-2CD2T86G2-4I 2,8MM</t>
  </si>
  <si>
    <t>DS-2CD1047G2-L 2,8MM</t>
  </si>
  <si>
    <t>DS-2CD1143G2-I 2,8MM</t>
  </si>
  <si>
    <t>DS-2CD1043G2-I 2,8MM</t>
  </si>
  <si>
    <t>DS-2CE76H0T-ITPFS 2,8mm</t>
  </si>
  <si>
    <t>DS-2CD2387G2-LU 2,8mm C</t>
  </si>
  <si>
    <t>DS-2CD1343G2-I 2,8MM</t>
  </si>
  <si>
    <t>DS-2CE17D0T-IT5 3,6mm</t>
  </si>
  <si>
    <t>DS-2CD1027G2-L 2,8MM</t>
  </si>
  <si>
    <t>DS-2CE12H0T-PIRLO 2,8mm</t>
  </si>
  <si>
    <t>DS-2CE16D0T-IRP 2,8mm</t>
  </si>
  <si>
    <t>iDS-2CD7146G0-IZS 2,8-12mm</t>
  </si>
  <si>
    <t>DS-D5AC9C5-8S2</t>
  </si>
  <si>
    <t>DS-D5B86RB/D</t>
  </si>
  <si>
    <t>DS-D5ABKY2-B</t>
  </si>
  <si>
    <t>APL-X4-Парковка-охрана</t>
  </si>
  <si>
    <t>APL-02-Парковка-охрана</t>
  </si>
  <si>
    <t>CS-T3-Лента-Ограждение</t>
  </si>
  <si>
    <t>Swich 4G-CPE модем (для сим карта)</t>
  </si>
  <si>
    <t>Замок 380кг магнитный</t>
  </si>
  <si>
    <t>Замок как ПОЛИС</t>
  </si>
  <si>
    <t>DS-PDC10DM-EG2-WB Штора+СВЧ</t>
  </si>
  <si>
    <t>DS-PDBG8-EG2-WB датчик разбития стекла</t>
  </si>
  <si>
    <t>DS-2CD1643G0-IZ(2.8-12mm)(C)(O-STD)</t>
  </si>
  <si>
    <t>DS-2CE16H0T-ITPF(2.8mm)(O-STD)(C)</t>
  </si>
  <si>
    <t>DS-2CD2043G2-I(2.8mm)(O-STD)</t>
  </si>
  <si>
    <t>DS-2CD2063G2-I(2.8mm)(O-STD)</t>
  </si>
  <si>
    <t>DS-2CD1053G0-I(2.8mm)(C)(O-STD)</t>
  </si>
  <si>
    <t>DS-2CD2T47G2-L(2.8mm)(C)(O-STD)</t>
  </si>
  <si>
    <t>DS-2CE11H0T-PIRLP(2.8mm)(O-STD)</t>
  </si>
  <si>
    <t>DS-2CE12DF0T-F(2.8mm)(O-STD)</t>
  </si>
  <si>
    <t>DS-2CD2047G2-L(2.8mm)(C)(O-STD)</t>
  </si>
  <si>
    <t>DS-2CD2421G0-I(2.8mm)(C)(O-STD)</t>
  </si>
  <si>
    <t>DS-2CD2443G2-I(2.8mm)(O-STD)</t>
  </si>
  <si>
    <t>DS-2CE16D0T-ITPFS(2.8mm)(O-STD)</t>
  </si>
  <si>
    <t>DS-2CE10DF0T-PF(2.8mm)(O-STD)</t>
  </si>
  <si>
    <t>DS-2CE10DF3T-PF(2.8mm)(O-STD)</t>
  </si>
  <si>
    <t>DS-2CE72DF3T-F(2.8mm)(O-STD)</t>
  </si>
  <si>
    <t>DS-2CD1153G0-I(2.8mm)(O-STD)</t>
  </si>
  <si>
    <t>DS-2CE76D0T-ITPFS(2.8mm)(O-STD)</t>
  </si>
  <si>
    <t>DS-2CD1123G0E-I(2.8mm)(C)(O-STD)</t>
  </si>
  <si>
    <t>DS-2CE76H0T-ITPF(2.8mm)(O-STD)(C)</t>
  </si>
  <si>
    <t>DS-2CE17D0T-IT1F(2.8mm)(O-STD)(C)</t>
  </si>
  <si>
    <t>DS-2CD2163G2-I(2.8mm)(O-STD)</t>
  </si>
  <si>
    <t>DS-2CD1163G0-I(2.8mm)(Distribution)</t>
  </si>
  <si>
    <t>DS-2CE10HFT-F(3.6mm)(O-STD)</t>
  </si>
  <si>
    <t>DS-2CD2347G2-LU(2.8mm)(C)(O-STD)</t>
  </si>
  <si>
    <t>DS-2CE56D8T-IRS(2.8mm)(O-STD)</t>
  </si>
  <si>
    <t>DS-2CE12HFT-F(3.6mm)(O-STD)</t>
  </si>
  <si>
    <t>DS-2CD1023G0E-I(2.8mm)(C)(O-STD)</t>
  </si>
  <si>
    <t>DS-2CD2183G2-I(2.8mm)(O-STD)</t>
  </si>
  <si>
    <t>DS-2CD2183G2-IU(2.8mm)(O-STD)</t>
  </si>
  <si>
    <t>DS-2CD1623G0-IZ(2.8-12mm)(O-STD)</t>
  </si>
  <si>
    <t>DS-2CE11D0T-PIRLPO(2.8mm)(O-STD)</t>
  </si>
  <si>
    <t>DS-2CD1323G0E-I(2.8mm)(C)(O-STD)</t>
  </si>
  <si>
    <t>DS iDS-2CD7A26G0-IZHS(2.8-12mm)(C)(O-STD)</t>
  </si>
  <si>
    <t>DS-2CD2663G1-IZ(2.8-12mm)(O-STD)</t>
  </si>
  <si>
    <t>DS-2CD2143G2-IU(2.8mm)(O-STD)</t>
  </si>
  <si>
    <t>DS-2CD1653G0-IZ(2.8-12mm)(O-STD)</t>
  </si>
  <si>
    <t>DS-2CE72DFT-PIRXOF(3.6mm)(O-STD)</t>
  </si>
  <si>
    <t>DS-2CD2083G2-I(2.8mm)(O-STD)</t>
  </si>
  <si>
    <t>DS-2CD2085G1-I(2.8mm)(O-STD)</t>
  </si>
  <si>
    <t>DS-2CD2685G0-IZS(2.8-12mm)(O-STD)</t>
  </si>
  <si>
    <t>DS-2CD2T65G1-I8(2.8mm)(O-STD)</t>
  </si>
  <si>
    <t>DS-2CE12D0T-PIRL(2.8mm)(O-STD)</t>
  </si>
  <si>
    <t>DS-2CE16D0T-IT3(3.6mm)(O-STD)</t>
  </si>
  <si>
    <t>DS-2CD1063G0-I(2.8mm)(Distribution)</t>
  </si>
  <si>
    <t>DS-2CD2047G2-LU(2.8mm)(C)(O-STD)</t>
  </si>
  <si>
    <t>DS-2CD2345G0P-I(1.68mm)(O-STD)</t>
  </si>
  <si>
    <t>DS-2CE16H0T-ITPFS(2.8mm)(O-STD)</t>
  </si>
  <si>
    <t>DS-2CD2027G1-L(2.8mm)(O-STD)</t>
  </si>
  <si>
    <t>DS-2CD2143G2-I(2.8mm)(O-STD)</t>
  </si>
  <si>
    <t>DS-2CD2543G0-I(2.8mm)(O-STD)</t>
  </si>
  <si>
    <t>DS-2CD2T45G0P-I(1.68mm)(O-STD)</t>
  </si>
  <si>
    <t>DS-2CE72HFT-F(3.6mm)(O-STD)</t>
  </si>
  <si>
    <t>DS-2CV2041G2-IDW(2.8mm)(D)(O-STD)/FUS</t>
  </si>
  <si>
    <t>DS-2CD1083G0-I(2.8mm)(C)(O-STD)</t>
  </si>
  <si>
    <t>DS-2CD1023G0-IUF(2.8mm)(C)(O-STD)</t>
  </si>
  <si>
    <t>DS-2CD2T63G2-4I(2.8mm)(O-STD)</t>
  </si>
  <si>
    <t>DS-2CE76D0T-EXIPF(2.8mm)(O-STD)</t>
  </si>
  <si>
    <t>DS-2CD2686G2-IZS(2.8-12mm)(C)(O-STD)</t>
  </si>
  <si>
    <t>DS-2CD1323G0-IUF(2.8mm)(C)(O-STD)</t>
  </si>
  <si>
    <t>DS-2CD2D25G1-D/NF(2.8mm)(O-STD)</t>
  </si>
  <si>
    <t>DS-2CD2D25G1-D/NF(3.7mm)(O-STD)</t>
  </si>
  <si>
    <t>DS-2CD6425G1-30(2.8mm)8m(O-STD)</t>
  </si>
  <si>
    <t>DS-2CD5AC5G0-IZHS(2.8-12mm)(B)(O-STD)</t>
  </si>
  <si>
    <t>DS-2CD2643G2-IZS(2.8-12mm)(O-STD)</t>
  </si>
  <si>
    <t>DS-2CD1327G0-L(2.8mm)(C)(O-STD)</t>
  </si>
  <si>
    <t>DS-2CD1347G0-L(2.8mm)(C)(O-STD)</t>
  </si>
  <si>
    <t>DS iDS-2CD7A46G0-IZHSY(2.8-12mm)(C)(O-STD)</t>
  </si>
  <si>
    <t>DS-2CD2566G2-I(2.8mm)(C)(O-STD)</t>
  </si>
  <si>
    <t>DS-2CD2347G2-L(2.8mm)(C)</t>
  </si>
  <si>
    <t>DS-2CD2T86G2-2I(2.8mm)(C)</t>
  </si>
  <si>
    <t>DS-2CD2543G2-I(2.8mm)</t>
  </si>
  <si>
    <t>Прибор Гранд МАГИСТР 8 (версия 3.1)</t>
  </si>
  <si>
    <t>Прибор Гранд МАГИСТР 16 (версия 3.1)</t>
  </si>
  <si>
    <t>Прибор Гранд МАГИСТР 24 (версия 3.1)</t>
  </si>
  <si>
    <t>Прибор Гранд МАГИСТР 30 (версия 3.1)</t>
  </si>
  <si>
    <t>Кнопка PB-68-тревож.кнопка EMERGENCY</t>
  </si>
  <si>
    <t xml:space="preserve">8 Turbo HD/AHD/Analog interface input. 8-ch video&amp;1-ch audio input. 2-ch IP video input. HDMI &amp; VGA Output. 1 SATA interface. HD1080P Lite: : 25(P)/30(N) fps/ch. mini 1U case </t>
  </si>
  <si>
    <t>16-ch motion detection2.0 or 4-ch false alarm filter. 16 Turbo HD/CVI / AHD / CVBS self-adaptive interfaces input. 16-ch video&amp;1-ch audio input. H.265/H.265+ compression. 1 SATA interface.:1920×1080P @15 fps. 4MP Lite@15fps/ch. 4K UHD output，Mini 1U case</t>
  </si>
  <si>
    <t>8-ch Motion Detection 2.0 or 4-ch false alarm filter.  8 Turbo HD/CVI / AHD / CVBS self-adaptive interfaces input. 8-ch video&amp;1-ch audio input. H.265/H.265+ compression. 1 SATA interface.CH01 &amp; 02: 3MP @ 15fps. CH01-08:1920×1080P @15 fps. 4MP Lite@15fps/ch. support CVBS output. standalone 1U case</t>
  </si>
  <si>
    <t>High quality imaging with 4 MP resolution
Realizing Wi-Fi connection and easy installation
Provides real-time security via built-in two-way audio
Efficient H.265 compression technology
EXIR 2.0. advanced infrared technology with long IR distance
Wi-Fi connection with Hik-Connect directly is not possible
Water and dust resistant (IP66)
Built-in memory card slot. support microSD/microSDHC/microSDXC card. up to 256 GB</t>
  </si>
  <si>
    <t>1/3" Progressive Scan CMOS; H.265+/H.265/H.264+/H.264/MJPEG;
Color: 0.01 Lux @ (F1.6. AGC ON). 0 lux with IR; 20fps (2560×1440); VCA functions; 2 streams; WDR; 3D DNR; BLC; ICR; EXIR. up to 10m; DC12V&amp;PoE; Built-in mic&amp;speaker; Built-in micro SD/SDHC/SDXC slot. up to 256GB; HIK-Connect cloud service
*-W model: built-in Wi-Fi</t>
  </si>
  <si>
    <t>1/3" Progressive Scan CMOS; H.265+/H.265/H.264+/H.264/MJPEG;
Color: 0.005 Lux @ (F1.6. AGC ON). 0 lux with IR; 25fps/30fps(2688×1520. 1920×1080); VCA functions; 3 streams; 3D DNR; BLC/HLC; ICR; EXIR. up to 30m; DC12V&amp;PoE; Built-in micro SD/SDHC/SDXC slot; HIK-Connect cloud service;Built-in microphone
*-S model: Audio/Alarm IO
*-W model:Wi-Fi</t>
  </si>
  <si>
    <t>Darkfighter Ultra-low light technology. H.265+/H.265/H.264+/H.264/MJPEG;
Color:0.001Lux/F1.2. BW:0.0003Lux/F1.2;
1/1.8""CMOS;4MP 50fps/60fps;140dB WDR;
1*AudioOut.1*AudioIn;2*build-in Mic;1*Speaker;2*AlarmIn.2*AlarmOut;RS485;DC12Vout;5stream s;IK10;IP67;
Perimeter detection;Face recognition;Multi-target-type detection</t>
  </si>
  <si>
    <t>The DS-2CD7A26G0-ISF (2.8-12mm) IP camera is a 2 MP cylindrical IP camera with a variofocal lens and IR illumination
• High image quality with a resolution of 2 MP
• Excellent performance in low light thanks to DarkFighter technology
• Clear image in bright back light thanks to 140 dB WDR technology
• Efficient H.265+ compression technology to save bandwidth and storage space
• Smooth streaming for high-quality real-time viewing and auto-correction of images with a weak network signal
• 5 installed threads and up to 5 configurable threads to meet a wide range of applications
• Moisture and dust protection (IP67) and vandal-proof protection (IK10)
• Built-in microSD/SDHC/SDXC slot: yes. up to 256 GB
• Built-in microphone: No</t>
  </si>
  <si>
    <t>Darkfighter Ultra-low light technology. 1/1.8" Progressive Scan CMOS. ICR. Color: 0.001 Lux/F1.2; B/W: 0.0003 Lux /F1.2;
1080P up to 50fps/60fps;H.265+/H.265/H.264+/H.264/MJPEG， 
140dB WDR;
1*AudioOut.1*AudioIn(-Y support );
1*Wiegand(-Y support)
2*AlarmIn. 2*AlarmOut;
5streams+5custom streams;
(-Y: anti-corrosion);
IP67;IK10;
ANPR  base in deeplearning technology;</t>
  </si>
  <si>
    <t>Resolution 2 MP
• 1/1.8’ CMOS matrix
• ANPR (range up to 50 m)
• IP67. IK10
• Wiegand
• Wide temperature range:
-30°C...+70°C
• * Power supply DC 24V</t>
  </si>
  <si>
    <t>31.5" 1080P. HDMI/DVI/VGA/BNC input. BNC output. build-in speaker. USB. view angle:178°/178°. plastic casing.VESA. 7*24h</t>
  </si>
  <si>
    <t>43" 1080P. HDMI/VGA input. view angle:178°/178°. 360cd/㎡. plastic casing.VESA. base bracket included. 7*24h</t>
  </si>
  <si>
    <t>86". 4K. Android 11.  memory 4GB. build-in 64GB storage.  45 points infrared touch. Type-C*1. HDMI input *2. HDMI output*1. Dual wifi. Buletooth 5.0. industrial screen protection.
Built-in 8 MP camera ensures clearer images. and 6 microphone arrays</t>
  </si>
  <si>
    <t>i5-9400 . 8GB memory. 256GB SSD. default build-in Win 10</t>
  </si>
  <si>
    <t>Mobile Bracket. suitable for 86"</t>
  </si>
  <si>
    <t>2.4 inch  LCD Display Standalone Access Control Terminal. Built-in EM card reading module.  
Storage with 3.000 cards. 3.000 fingerprints and 100.000 access control events;
Support Access Control and Time Attendance Function. Optical Fingerprint Module;
Uplink Communication: TCP-IP. WIFI;  Downlink Communication: RS485(Connect to Secure Module);
Supports Wiegand out(W26/W34) and Wiegand in(W26/W34).
Supports ISUP5.0. ISAPI
multiple languages: English. Spanish. Italian. French. Portuguese (Brazilian). Vietnamese. Arabic. Thai. Turkish. Indonesian. Ukrainian
Power adapter included in the package（European Standard）</t>
  </si>
  <si>
    <t>Forced mask wearing alert: If the recognizing face does not wear a mask. the device will prompt a voice reminder. At the same time. the authentication or attendance will be failed
Face mask wearing alert: If the recognizing face does not wear a mask. the device will prompt a voice reminder. At the same time. the authentication or attendance is valid
7-inch LCD touch screen. 2 Mega pixel wide-angle lens. built-in Mifare card reading module
Face recognition distance (without face mask): 0.3 m to 3 m. Duration ＜ 0.2 s/User. Accuracy rate ≥ 99%
Max. 50.000 faces. Max. 50.000 cards
Two-way audio with client software.indoor station. and main station
Supports TCP/IP.Wi-Fi
Configuration via the web client
Supports ISAPI and ISUP5.0 protocol
IP65</t>
  </si>
  <si>
    <t>Forced mask wearing alert: If the recognizing face does not wear a mask. the device will prompt a voice reminder. At the same time. the authentication or attendance will be failed
Face mask wearing alert: If the recognizing face does not wear a mask. the device will prompt a voice reminder. At the same time. the authentication or attendance is valid
Face recognition terminal for turnstile
Built-in IO output or Wiegand output to communicate with the third-party turnstile
7 inch LCD Touch Screen. 2 M camera
Max. 50.000 faces. and Max. 100.000 events
Face recognition distance: 0.3 m to 3 m; Face recognition duration ＜ 0.2 s/User; Accuracy rate ≥ 99%
TCP/IP. Wi-Fi communication
Remote live view via RTSP protocol
IP65</t>
  </si>
  <si>
    <t>DS-TMG034 series anti-fall radar with barrier gates with advanced microwave technology and high-speed digital signal processing technology. features high accuracy. free debugging. high reliability. etc. garage for effectively preventing the fall of the barrier rod when passing vehicles or pedestrians. It plays an important role in the intelligent parking system.
Convenient installation and maintenance with low manual load and short working time.
Advanced signal processing technology is used for steady detection of pedestrians and vehicles and to prevent the fall of the gate barrier rod when pedestrians and vehicles pass.
Adopted with LED indicators to indicate the operational status of the radar.
The ability to automatically record radar configuration parameters. The working state can be restored after the radar power is turned off and the radar is restarted.
High adaptability to the environment without the influence of electromagnetic interference. lighting. dust. rain. snow. etc.</t>
  </si>
  <si>
    <t>Hand wheel on motor design. When power fails. rotate the hand wheel to raise or lower the pole.
Three buttons to control the boom pole to rise. fall. or stop.
Contactless monitoring with more accurate control and more stable running.
Multiple interfaces. connectable to IR cable (low level signal input). induction. and toll connection system.
Simple wiring. No need to arrange or distribute cables.
Wireless remote control via 430.5 MHz remote controller.
Strong environment adaptability. It can be used safely in -30 °C environment.</t>
  </si>
  <si>
    <t>Digital barrier gate. 0.9-6.0s adjustable raising speed and 1.5-6s adjustable falling speed. straight boom pole. one device support left and right arm moving directions. Vehicle Coil Detector is included.</t>
  </si>
  <si>
    <t>Non-contact temperature measurement: measuring a person's temperature at a target point on the face. accurately correlating the measured value with the target.
• Temperature measurement error: ± 0.5 °C without using the AFT. ± 0.3 °C using the AFT (available on request). range: from 0.3 to 3 m. target height: from 1.45 to 1.85 m
• Temperature filter: adjustable temperature setting. Exceeding the threshold will trigger an audible alarm and a strobe light
• Statistics display: displays the number of people who have passed through the metal detector. the number of metal detector alarms. real-time human body temperature. the number of people with a temperature above normal
• Metal detector: detection of metal objects. including especially small ones
• Multiple area alarm: indicates the position of the metal object on the human body (max. 18 areas)
• Modular device: easy to move and install</t>
  </si>
  <si>
    <t>· Captures a large area and great details at the same time
· High quality imaging with 2 MP resolution
· Excellent low-light performance with powered-by-DarkFighter technology and ColorVu technology
· Secures an expansive area with 15 × optical zoom and 16 × digital zoom
· Supports WDR. HLC. BLC. 3D DNR. defog. regional exposure. regional focus
· Expansive night view with up to 100 m IR distance &amp; 30 m white light
· Supports 12 VDC &amp; PoE+</t>
  </si>
  <si>
    <t>· Captures a large area and great details at the same time
· High quality imaging with 2 MP resolution
· Excellent low-light performance with powered-by-DarkFighter technology and ColorVu technology
· Secures an expansive area with 25× optical zoom and 16× digital zoom
· Supports WDR. HLC. BLC. 3D DNR. defog. regional exposure. regional focus
· Expansive night view with up to 100 m IR distance &amp; 30 m white light
· Supports 12V DC &amp; PoE+</t>
  </si>
  <si>
    <t>· Captures a large area and great details at the same time
· High quality imaging with 4 MP resolution
·  Excellent low-light performance with powered-by-DarkFighter technology and ColorVu technology
· Secures an expansive area with 15× optical zoom and 16× digital zoom
· Supports WDR. HLC. BLC. 3D DNR. defog. regional exposure. regional focus
·  Expansive night view with up to 100 m IR distance &amp; 30 m white light
·  Supports 12V DC &amp; PoE+</t>
  </si>
  <si>
    <t>· Captures a large area and great details at the same time
· High quality imaging with 4 MP resolution
·  Excellent low-light performance with powered-by-DarkFighter technology and ColorVu technology
· Secures an expansive area with 25× optical zoom and 16× digital zoom
· Supports WDR. HLC. BLC. 3D DNR. defog. regional exposure. regional focus
·  Expansive night view with up to 100 m IR distance &amp; 30 m white light
·  Supports 12V DC &amp; PoE+</t>
  </si>
  <si>
    <t>1/2.8" Progressive Scan CMOS. High quality imaging with 4 MP resolution
Focuses on human and vehicle targets classification based on deep learning
Excellent low-light performance with powered-by-DarkFighter technology
25× optical zoom and 16× digital zoom provide close up views over expansive areas
WDR. HLC. BLC. 3D DNR. defog. regional exposure. regional focus
Expansive night view with up to 150 m IR distance
24 VAC &amp; PoE (802.3at)
Efficient H.265+/H.265 compression technology</t>
  </si>
  <si>
    <t>· 1/2.8" Progressive Scan CMOS. High quality imaging with 4 MP resolution
· Focuses on human and vehicle targets classification based on deep learning
· Excellent low-light performance with powered-by-DarkFighter technology
· 32 × optical zoom and 16 × digital zoom provide close up views over expansive areas
· WDR. HLC. BLC. 3D DNR. defog. regional exposure. regional focus
· Expansive night view with up to 150 m IR distance
· 24 VAC &amp; PoE (802.3at)
· Efficient H.265+/H.265 compression technology</t>
  </si>
  <si>
    <t>1/2.8" Progressive Scan CMOS
High quality imaging with 4 MP resolution
Excellent low-light performance with powered-by-DarkFighter technology
32× optical zoom. 16× digital zoom
WDR. HLC. BLC. 3D DNR. Defog. Regional Exposure. Regional Focus. Rapid Focus
Up to 200 m IR distance
Accurate human and vehicle target classification. alarm. and linked tracking based on deep learning algorithm
Face capture: Up to 5 faces captured at the same time</t>
  </si>
  <si>
    <t>High quality imaging with 2 MP resolution
Excellent low-light performance via DarkFighter technology
25x optical zoom provides close up views over expansive areas
Intelligent functions based on deep learning
Capturing every point fast. even during critical events.</t>
  </si>
  <si>
    <t xml:space="preserve">1/1.8" Progressive Scan CMOS
Up to 1920 × 1080 resolution
Min. Illumination: Color: 0.002 Lux @(F1.2. AGC ON).B/W: 0.0002 Lux @(F1.2. AGC ON).0 Lux with IR
42× optical zoom. 16× digital zoom
140dB WDR. 3D DNR. HLC. Smart IR
24 VAC &amp; Hi-PoE
Up to 400 m IR distance
Support H.265+/H.265 video compression
Support Rapid focus
IP67
</t>
  </si>
  <si>
    <t>· 1/1.8" progressive scan CMOS
· High quality imaging with 4 MP resolution
· Excellent low-light performance with DarkFighterX technology
· 35× optical zoom and 16× digital zoom provide close up views over expansive areas
· 300 m IR distance
· Water and dust resistant (IP67)
· Supports face capture to detect. capture. grade. and select faces in motion
· Supports road traffic to detect vehicles
· Efficient H.265+/H.265 compression technology
· 140 dB WDR. 3D DNR. HLC. BLC. EIS. defog</t>
  </si>
  <si>
    <t>Captures a large area and great details at the same time
High quality imaging with 4 MP resolution
Excellent low-light performance with powered-by-DarkFighter technology
Secures an expansive area with 32× optical zoom and 16× digital zoom
Supports WDR. HLC. BLC. 3D DNR. defog. regional exposure. regional focus. rapid focus
Expansive night view with up to 200 m IR distance
Supports 24 VAC &amp; Hi-PoE
Active strobe light and audio alarm to warn intruders off</t>
  </si>
  <si>
    <t>/HIKVISION/</t>
  </si>
  <si>
    <t>DS-2CD2463G2-I(2.8mm)(O-STD)</t>
  </si>
  <si>
    <t>/КАБЕЛЬ/</t>
  </si>
  <si>
    <t>Кабель ПУГНП 3*2,5</t>
  </si>
  <si>
    <t>/ОГНЕТУШИТЕЛЬ И ШКАФЫ/</t>
  </si>
  <si>
    <t>/СИСТЕМА ОПОВЕЩЕНИЯ/</t>
  </si>
  <si>
    <t>/СКС/</t>
  </si>
  <si>
    <t>DS-2CD2T47G2-L 4MM</t>
  </si>
  <si>
    <t>DS-3E1310P-SI</t>
  </si>
  <si>
    <t>Беспроводной тревожный пульт с кнопкой</t>
  </si>
  <si>
    <t>DS-65VA300L</t>
  </si>
  <si>
    <t>DS WD5PURX-78 500gb</t>
  </si>
  <si>
    <t>DS-2CD2543G2-IS 2,8mm</t>
  </si>
  <si>
    <t>DS-2CD2087G2-LU 2,8mm C</t>
  </si>
  <si>
    <t>DS-2CE16D0T-EXIPF 2,8mm</t>
  </si>
  <si>
    <t>500Gb HDD</t>
  </si>
  <si>
    <t>1/3" Progressive Scan CMOS; H.265+/H.265/H.264+/H.264/MJPEG;
Color: 0.005 Lux @ (F1.6, AGC ON), 0 lux with IR; 25fps/30fps(2688×1520, 1920×1080); VCA functions; 3 streams; 3D DNR; BLC/HLC; ICR; EXIR, up to 30m; DC12V&amp;PoE; Built-in micro SD/SDHC/SDXC slot; HIK-Connect cloud service;Built-in microphone
*-S model: Audio/Alarm IO
*-W model:Wi-Fi</t>
  </si>
  <si>
    <t>1/1.2" Progressive Scan CMOS; H.265+/H.265/H.264+/H.264/MJPEG; 
Color: 0.0005 lux @(F1.0, AGC ON), 0 lux with LED on; 
25/24fps(3840×2160), 25fps/30fps(3200x1800, 2688×1520, 1920×1080); VCA functions; 3 streams; 3D DNR; BLC; ICR; 3000K Warm LED; DC12V&amp;PoE; Built-in micro SD/SDHC/SDXC slot; HIK-Connect cloud service; 
-U:Built-in micphone</t>
  </si>
  <si>
    <t>311317297</t>
  </si>
  <si>
    <t>2MP CMOS Sensor, 1 pcs EXIR LEDs, 20m IR, Outdoor EXIR Bullet, ICR, 0.02 Lux/F1.2, 12 VDC, Smart IR, DNR, IP66, 2.8/3.6mm Lens, Support TVI/AHD/CVI/CVBS video signal output</t>
  </si>
  <si>
    <t>300512639</t>
  </si>
  <si>
    <t>360-degree mic coverage
256ms acoustic echo cancellation
Full duplex
Dynamic Noise Reduction(DNR)
Supporting Skype, Wechat, MSN and other online communication software
Connecting by 3.5mm earphone plug, communication will be more private and do not trouble colleague
No need driver; clear, unmixed and not harsh sound quality;
Elegant business appearance</t>
  </si>
  <si>
    <t>Флешка 32гб (для домофон)</t>
  </si>
  <si>
    <t>Флешка 64гб (для домофон)</t>
  </si>
  <si>
    <t>Замок-6 ключ ANDEL-Premium</t>
  </si>
  <si>
    <t>Актив для шлагбаум</t>
  </si>
  <si>
    <t>Babyphone VB610</t>
  </si>
  <si>
    <t>Babyphone SP990</t>
  </si>
  <si>
    <t>Babyphone V30</t>
  </si>
  <si>
    <t>Рация Baofeng 9700</t>
  </si>
  <si>
    <t>Монитор 24 дюм</t>
  </si>
  <si>
    <t>HDMI 4K 1-2 (1 вход- 2 выход)</t>
  </si>
  <si>
    <t>HDMI 4K 1-4 (1 вход - 4 выход)</t>
  </si>
  <si>
    <t>SPRINKLER - 68-72 гр.</t>
  </si>
  <si>
    <t>Tripod Turnstile LD-T311 – многофункциональный турникет для средних объектов. Он имеет свойство автоматически закрываться, если прошедший человек немедленно не проходит. К тому же у него есть функция открывания для инвалидов.</t>
  </si>
  <si>
    <t>это самый престижный и красивый турникет, который позволяет контролировать доступ как на один, так и на два прохода и даже 3 прохода. Он имеет эффектное стеклянное оформление и различные функции, такие как сигнализация о несанкционированном доступе и алгоритмы блокировки</t>
  </si>
  <si>
    <t>/HIKVISION AX PRO без скидки/</t>
  </si>
  <si>
    <t>DS-KH6350-WTE1</t>
  </si>
  <si>
    <t>DS-K1T343MWX</t>
  </si>
  <si>
    <t>Рация Hytera PNC360 (GSM)</t>
  </si>
  <si>
    <t>Плата для пульта (Шлагбаум) remote(433)</t>
  </si>
  <si>
    <t>Калбачок для RJ-45</t>
  </si>
  <si>
    <t>Видеокамера солнечный P20 4G</t>
  </si>
  <si>
    <t>Мышка безпроводная MEETION</t>
  </si>
  <si>
    <t>Герметичный каробка маленькие (Китай)</t>
  </si>
  <si>
    <t>Герметичный каробка большое (Китай)</t>
  </si>
  <si>
    <t>Babyphone DD3 Домофон автономный</t>
  </si>
  <si>
    <t>Штекер RJ-45 7 категория PREMIUM</t>
  </si>
  <si>
    <t>Медиаконвертор GB (A-B комплект)</t>
  </si>
  <si>
    <t>DS-2CD1383G0-I 2.8MM C</t>
  </si>
  <si>
    <t>DS-2CD2087G2-L 2.8mm C</t>
  </si>
  <si>
    <t>DS-2CD2047G2-LU/SL 2.8MM C</t>
  </si>
  <si>
    <t>Swich KANIHAD 1010MB</t>
  </si>
  <si>
    <t>Swich KANIHAD 1006MB</t>
  </si>
  <si>
    <t>Swich KANIHAD 1006GB</t>
  </si>
  <si>
    <t>Swich KANIHAD 1010GB</t>
  </si>
  <si>
    <t>ИБП-2А пластмасовый</t>
  </si>
  <si>
    <t>12 pairs of infrared sensors, 20 – 60 passage frequency, 550 mm – 1100mm lane width,
SUS304 stainless steel,thickness:1.2mm,
Unauthorized personnel intrusion alarm Anti-trailing control ,anti-pinch function
Anti-collision function, Fail safe for emergency situation
Use for indoor and outdoor</t>
  </si>
  <si>
    <t>1/2.5" Progressive CMOS, ICR, 3840 × 2160: 12.5fps(P)/15fps(N),
H.265+/H.265, WDR, 3D DNR, BLC, HLC, IR range: up to 30m, DC12V &amp; PoE, Support mobile monitoring via Hik-Connect; 
*power supply no included</t>
  </si>
  <si>
    <t>311317761</t>
  </si>
  <si>
    <t>1/1.8" Progressive Scan CMOS; H.265+/H.265/H.264+/H.264/MJPEG; 
Color: 0.0005 lux @(F1.0, AGC ON), 0 lux with LED on; 
25fps/30fps(2688×1520, 1920×1080); VCA functions; 3 streams; 3D DNR; BLC; ICR; 3000K Warm LED; DC12V&amp;PoE; Built-in micro SD/SDHC/SDXC slot; HIK-Connect cloud service; 
Built-in microphone and speaker</t>
  </si>
  <si>
    <t>311315161</t>
  </si>
  <si>
    <t>DS-3E2510P(B)</t>
  </si>
  <si>
    <t>DS-K7P03</t>
  </si>
  <si>
    <t>DS-2CD2663G2-IZS 2.8-12MM</t>
  </si>
  <si>
    <t>DS-K1T673DX</t>
  </si>
  <si>
    <t>DS-K1T673TDX</t>
  </si>
  <si>
    <t>DS-KM9503</t>
  </si>
  <si>
    <t>DS-3E0310P-E/M</t>
  </si>
  <si>
    <t>DS-3E0520HP-E</t>
  </si>
  <si>
    <t>DS-TMG035</t>
  </si>
  <si>
    <t>DS-2CD1043G2-IUF 2.8mm</t>
  </si>
  <si>
    <t>DS-3E0510P-E/M</t>
  </si>
  <si>
    <t>DS-K2604T</t>
  </si>
  <si>
    <t>DS-A71024R</t>
  </si>
  <si>
    <t>DS-TMG012-5</t>
  </si>
  <si>
    <t>7“ Touch-Screen Indoor Station,
7-inch Colorful TFT LCD, display resolution: 1024 * 600;
10/100Mbps Ethernet, Wi-Fi 802.11b/g/n;
standard PoE/ 12 VDC.
TF card, max 128G</t>
  </si>
  <si>
    <t>Face Recognition Terminal, 4.3-inch LCD touch screen,2 Mega pixel wide-angle lens,Built-in Mifare card reading module;
Max.1,500 faces capacity ，Max.3,000 cards;
Face recognition in dark environment
Two-way audio with client software, indoor station, and master station
Supports TCP/IP,WiFi,DC 12V/1A
Supports ISUP5.0, ISAPI
Supports 6 attendance status, including check in, check out, break in, break out, overtime in, overtime out
multiple languages:   English, Spanish (South America), Arabic, Thai, Indonesian, Russian, Vietnamese, Portuguese (Brazil)
Configuration via the web client
 Face Recognition Accuracy Rate &gt; 99%
Face Recognition Duration(1:N) ≤0.2s
Face Recognition Distance: 0.3m ~ 1.5m
Application Situation: Indoor
Power adapter included in the package（European Standard）</t>
  </si>
  <si>
    <t>new version of DS-K7P03, there is "/T" in the label.
Stainless steel panel, Led Indicator;
Dimension(L×W×H): 86×86×25.7mm(3.39×3.39×1.01").</t>
  </si>
  <si>
    <t>1/2.8" Progressive Scan CMOS; H.265+/H.265/H.264+/H.264/MJPEG; 
 Color: 0.005 lux@(F1.6, AGC ON), 0 lux with IR; 
20fps(3200x1800), 25fps/30fps (2688×1520, 1920×1080); VCA functions; 3 streams; 3D DNR; BLC/HLC; ICR; EXIR, up to 60m; DC12V&amp;PoE; Built-in micro SD/SDHC/SDXC slot; HIK-Connect cloud service; Audio/Alarm IO</t>
  </si>
  <si>
    <t>Face Recognition Terminal, 7-inch LCD touch screen,2 Mega pixel wide-angle lens,Built-in Mifare card, Felica card,DESfire card reading module;
Max.10,000 faces capacity , Max.50,000 cards;
Two-way audio with client software, indoor station, and master station
Supports TCP/IP, DC 12-24V/2A
Supports 6 attendance status, including check in, check out, break in, break out, overtime in, overtime out
multiple languages: English, Spanish (South America), Arabic, Thai, Indonesian, Russian, Vietnamese, Portuguese (Brazil), Japanese, Korean
Face mask detection
Supports Peripheral Module: DS-KAB673-B, DS-KAB673-BQR, DS-KAB673-FB, DS-KAB673-FBQR （B：Bluetooth; QR：QR Code; F：fingerprint）
Supports single person and multiple people (Up to 5 people) recognition
Face Recognition Accuracy Rate &gt; 99%
Face Recognition Duration(1:N) ≤0.2s
Face Recognition Distance: 0.3m ~ 3m
 IP65</t>
  </si>
  <si>
    <t>302918281</t>
  </si>
  <si>
    <t>Face Recognition Terminal, 7-inch LCD touch screen,2 Mega pixel wide-angle lens,Built-in Mifare card, Felica card,DESfire card reading module;
Max.100,000 faces capacity , Max.500,000 cards;
Two-way audio with client software, indoor station, and master station
Supports TCP/IP, DC 12-24V/2A
Supports 6 attendance status, including check in, check out, break in, break out, overtime in, overtime out
multiple languages: English, Spanish (South America), Arabic, Thai, Indonesian, Russian, Vietnamese, Portuguese (Brazil), Japanese, Korean
Face mask detection
Supports Peripheral Module: DS-KAB673-B, DS-KAB673-BQR, DS-KAB673-FB, DS-KAB673-FBQR （B：Bluetooth; QR：QR Code; F：fingerprint）
Supports single person and multiple people (Up to 5 people) recognition
Face Recognition Accuracy Rate &gt; 99%
Face Recognition Duration(1:N) ≤0.2s
Face Recognition Distance: 0.3m ~ 3m
 IP65</t>
  </si>
  <si>
    <t>CMOS 2 MP, 10-Inch Colorful IPS LCD, capacitive Touch Screen and display resolution 1280 × 800, 2 RJ-45 10/100/1000 Mbps Self-Adaptive Ethernet Interface, 1 HDMI, 1 RS-485 Half-Duplex Port, 3 USB Interface,  2 Relay Output, 2 Alarm Input , 4 Audio Inputs &amp; 4 Audio Outputs, 12 VDC &amp; Standard PoE 
Power adapter（European Standard）, Goose neck microphone and External voice box are included in the package</t>
  </si>
  <si>
    <t>Access controller;
100,000 cards and 300,000 events storage;
Communication via TCP/TP, ehome5.0 and RS-485;
ISAPI, OSDP supported;
1/2/4 doors access control;
Alarm input/output and alarm event upload;
RS485 interface and Wiegand interface for accessing card reader;</t>
  </si>
  <si>
    <t>302913800</t>
  </si>
  <si>
    <t xml:space="preserve"> 4 pairs of IR light detectors: Permissions validation and anti-tailgating
 LED light indicates passing direction
 Valid passing duration settings: System will cancel the passing permission if a person does not pass through the lane
within the valid passing duration
 Door remaining open when fire alarm triggered: The door wings will be free status
 Without built-in access control board and card readers (optional)</t>
  </si>
  <si>
    <t>TCP/IP network communication: the communication data is specially encrypted to relieve the concern of privacy leak.
Barrier open/closed, free accessing, forbidden mode are selectable.
Bidirectional (entering/exiting) lane
Remote control and management
LED indicates the entrance/exit and passing status.
Fire alarm passing: when the fire alarm is triggered, the barrier will be dropped automatically for emergency evacuation.
Valid passing duration settings: system will cancel the passing permission if a person does not pass through the lane within the valid passing duration.</t>
  </si>
  <si>
    <t>Barrier Gate Remote Controller</t>
  </si>
  <si>
    <t>60/79 GHz MMIC with higher resolution and more stable detection.
Able to recognize the target moving direction, applicable to mixed entrance and exit scenes.
Adjustable detection distance and width with convenient operation and strong universality.</t>
  </si>
  <si>
    <t>4U, 180 Ch(2Mbps)Record+playback with IPSAN mode, 320 Ch(2Mbps)Record+playback with Direct steaming mode,24 HDD(SATA), Redundant power supply.With 24 pcs 10TB SATA IOT HDD.</t>
  </si>
  <si>
    <t>DS-2CD1047G2-LUF 2.8MM</t>
  </si>
  <si>
    <t>DS-3WF01C-2N</t>
  </si>
  <si>
    <t>DS-K1T343MX</t>
  </si>
  <si>
    <t>DS-K1T341CM</t>
  </si>
  <si>
    <t>System
Operating System
Linux
Display
Screen Size
4.3 inch
Operation Method
Capacitive touch screen
Resolution
272 × 480
Video
Lens
2
Resolution
2 MP (video stream: 720P)
Video Standard
PAL (Default) and NTSC
Network
Wired Network
10 M/100 M self-adaptive
Interface
Network Interface
1
Lock Control
1
Exit Button
1
Door Contact Input
1
TAMPER
1
RS-485
1
Wiegand
1
USB
1
Capacity
Face Capacity
3,000
Card Capacity
3,000
Event Capacity
150,000
Authentication
Face Recognition Distance
&gt; 2 m
Face Recognition Duration
&lt; 0.2 s
Card Type
M1 card
General
Built-In Access Controller
Yes
Power Supply
2 A (DC 12 V ~ DC 24 V）
Power Consumption
≤ 10 W
Working Temperature
-30 ℃ ~ ＋60 ℃ (-22 °F ~ +140 °F )
Protective Level
IP65
Language
English, Spanish (South America), Arabic, Thai, Indonesian, Russian, Vietnamese, Portuguese (Brazil), Korean</t>
  </si>
  <si>
    <t>L1300-R117</t>
  </si>
  <si>
    <t>Pole For LPR Camera Unit
Pole for entrance &amp; exit LED screen
Alloy with surface spray treatment
Adopts waterproof design
Design of the cap enables convenient wring</t>
  </si>
  <si>
    <t>DS-KIS302-P</t>
  </si>
  <si>
    <t xml:space="preserve">Hybrid Intercom Kit
Hybrid Intercom Kit with 1 indoor station and 1 four-wire analog door station
User-friendly control with a convenient touch screen
Convenient management via the Hik-Connect mobile client
More cost-effective options with analog doorbells
Easy installation as the doorbell requires no exclusive power supply
European power supply adaptor included (please mark for other standards when you order) Door Station/Video Parameters
Resolution
1920 x 1080
FOV
Horizontal: 66.2°，Vertical: 37.2°
Door Station/Audio Parameters
Audio Input
Built-in omnidirectional microphone
Audio Output
Built-in loudspeaker
Door Station/Device Interfaces
I/O Output
1 relay output
Four-Wire
1 for 4-wire interface
Door Station/General
Power Supply
12 VDC
Power Consumption
Max. 5 W
Working Temperature
-10° C to 55° C (14° F to 131° F)
Working Humidity
10% to 90%
Dimensions
135.14 mm × 49.6 mm × 41.93 mm (5.32" × 1.95" × 1.65")
Indoor Station/System Parameters
Operation System
Embedded Linux operation system
RAM
128 MB
ROM
32 MB
Indoor Station/Display Parameters
Size
7-inch colorful TFT screen
Operation Method
Capacitive touch screen
Type
Colorful TFT screen
Resolution
1024 × 600
Indoor Station/Video Parameter
Resolution
/
Lens
/
WDR
/
FOV
/
Indoor Station/Audio Parameters
Audio Input
Built-in omnidirectional microphone
Audio Output
Built-in loudspeaker
Audio Compression Rate
64 Kps
Audio Compression Standard
G.711 U G.711 A
Volume Adjustment
Adjustable
Audio Quality
Noise suppression and echo cancellation
Indoor Station/Capacity Parameters
Linked IPC Capacity
16
Notice Capacity
200
Linked Indoor Extensions Capacity
5
Linked Doorphone Capacity
2 analog doorphones, 15 IP doorphones Max.
Indoor Station/Network Parameters
Wired Network
10/100 Mbps self-adaptive
Wi-Fi
Wi-Fi 802.11 b/g/n
3G/4G
/
Bluetooth
/
Protocol
TCP/IP, SIP, RTSP
Indoor Station/Device Interfaces
Network Interface
1 RJ-45 10/100 Mbps self-adaptive
RS-485
1
Alarm Input
2-ch alarm inputs
Alarm Output
2
Power Input
1, 12 VDC
TAMPER
/
TF Card
Max to 128 G, SD 2.0 or lower version
USB Interface
/
Four-Wire Interface
2
Indoor Station/General
Button
0
Power Supply
IEEE802.3af, Standard PoE,12V DC
Power Consumption
≤ 6 W
Working Temperature
-10 °C to 50 °C (14 °F to 122 °F)
Working Humidity
10% to 90%
Dimensions (W × H × D)
200 mm × 140 mm × 23.6 mm (7.9" × 5.5" × 0.9")
Installation
Surface mounting
Application Environment
Indoor
Protective Level
/
Weight
With package: 365 g
Without package: 355 g
</t>
  </si>
  <si>
    <t>DS-TCG405-E</t>
  </si>
  <si>
    <t>4MP ANPR Intelligent Entrance Video Unit
1/3" Progressive Scan CMOS
Up to 2688 × 1520 resolution with real-time video
2x pics high-performance LEDs (integrated white light and IR)
3.1 to 6mm motorized vari-focal lens
Support relay output to control vehicle barrier
Support loop triggering or radar triggering
Support multi-frame LPR
Support dirty license plate recognition
Support quick pass of multiple vehicles
Support vehicle type, vehicle color and vehicle brand recognition
Integrated shield, lights, TF Card (up to 128 G)
Up to 30,000 whitelists
Offline control
PoE (802.3af)
One-touch focus
Manual capture and ANPR</t>
  </si>
  <si>
    <t>DS-KV9503-WBE1</t>
  </si>
  <si>
    <t>Metal Vandal-proof Facial IP Villa Door Station
Modern industrial design
4.3-inch colorful LCD screen with 800 × 480 resolution
One-touch Physical Button For easier calls
Standard PoE power supply
IK08 &amp; IP65 higher protection level
User- friendly interaction
Optional face recognition function for privacy concerns
Customized advertising interface
Various application scenarios: Villa &amp; Apartment &amp; Office
Multiple authentication methods: Face, Pin Code, Card, QR Code, Bluetooth (Reserved)</t>
  </si>
  <si>
    <t>WIFI мост S900 5км 5.8G 1000mb/s</t>
  </si>
  <si>
    <t>WIFI мост S350 3км 5.8G 300mb/s</t>
  </si>
  <si>
    <t>Lan Tester RJ-11+RG-45</t>
  </si>
  <si>
    <t>Хомут пластмассовый 5*250</t>
  </si>
  <si>
    <t>Хомут пластмассовый 5*300</t>
  </si>
  <si>
    <t>DS-PDC10AM-EG2-WB(Штора+лазер)</t>
  </si>
  <si>
    <t>DS-PDC15-EG2-WB(Датчик движения)</t>
  </si>
  <si>
    <t>DS-PDCL12-EG2-WB(Датчик движения 360°)</t>
  </si>
  <si>
    <t>DS-PDD12P-EG2-WB (Движения+СВЧ)</t>
  </si>
  <si>
    <t>DS-PDEB1-EG2-WB(Тревожная кнопка)</t>
  </si>
  <si>
    <t>DS-PDEBP1-EG2-WB(Тревожная маленький)</t>
  </si>
  <si>
    <t>DS-PDMC-EG2-WB(СМК)</t>
  </si>
  <si>
    <t>DS-PDMCK-EG2-WB(СМК+СВЧ)</t>
  </si>
  <si>
    <t>DS-PDMCX-E-WB(СМК большой)</t>
  </si>
  <si>
    <t>DS-PDMCS-EG2-WB(СМК маленький)</t>
  </si>
  <si>
    <t>DS-PDPC12P-EG2-WB(Движения камера)</t>
  </si>
  <si>
    <t>DS-PDPC12PF-EG2-WB(Движения камера COLOR VU)</t>
  </si>
  <si>
    <t>DS-PDPG12P-EG2-WB(Движения+Разбитие)</t>
  </si>
  <si>
    <t>DS-PDP15P-EG2-WB (Движения+СВЧ)</t>
  </si>
  <si>
    <t>DS-PDSMK-S-WB(Дымовой датчик)</t>
  </si>
  <si>
    <t>DS-PDTPH-E-WB(Градус+влажность)</t>
  </si>
  <si>
    <t>DS-PDWL-E-WB(Датчик вода)</t>
  </si>
  <si>
    <t>DS-PK1-E-WB (Пульт управления)</t>
  </si>
  <si>
    <t>DS-PK1-LT-WB(Пульт управления с экраном)</t>
  </si>
  <si>
    <t>DS-PKF1-WB(Пульт)</t>
  </si>
  <si>
    <t>DS-PS1-E-WB(СУЗ сигнализация)</t>
  </si>
  <si>
    <t>DS-PR1-WB(Репитер)</t>
  </si>
  <si>
    <t>DS-PT1-WB(Считыватель карт)</t>
  </si>
  <si>
    <t>DS-PT-M1(Брелок)</t>
  </si>
  <si>
    <t>DS-PWA64-L-WB(HUB-64)</t>
  </si>
  <si>
    <t>DS-PWA96-Kit-WB(HUB-96 Комплект)</t>
  </si>
  <si>
    <t>DS-PWA96-M-WB(HUB-96)</t>
  </si>
  <si>
    <t>DS-PWA64-Kit-WB</t>
  </si>
  <si>
    <t>DS-2CD1027G2-LUF 2.8MM</t>
  </si>
  <si>
    <t>High quality imaging with 2 MP resolution
24/7 colorful imaging
Support Human and Vehicle Detection
Water and dust resistant (IP67)
Efficient H.265+ compression technology
Support on-board storage up to 256GB (SD card slot)(Optional)</t>
  </si>
  <si>
    <t>High quality imaging with 4 MP resolution
24/7 colorful imaging
Support Human and Vehicle Detection
Water and dust resistant (IP67)
Clear imaging even with strong back lighting due to 120 dB WDR
Efficient H.265+ compression technology
Support on-board storage up to 256GB (SD card slot)(Optional)</t>
  </si>
  <si>
    <t>DS-2CD2421G0-IW 2.8mm W</t>
  </si>
  <si>
    <t>1/2.8" Progressive Scan CMOS; H.265+/H.265/H.264+/H.264/MJPEG; 
Color: 0.028 Lux @ (F2.0. AGC ON). 0 lux with IR; 25Fps/30fps(1920×1080); VCA functions; 2 streams; DWDR; 3D DNR; BLC; ICR; EXIR. up to 10m; support on-board storage up to 128GB(SD card slot). Hik-Connect cloud service. Build-in microphone and speaker; Built-in 2.4G Wi-Fi. 802.11b/g/n; 12VDC&amp;PoE power supply. 
*SD card is not included.
WiFi</t>
  </si>
  <si>
    <t>DS-2CD2443G0-IW 2.8MM W</t>
  </si>
  <si>
    <t>DS-KIS605-P(C)</t>
  </si>
  <si>
    <t>Indoor Station：
User friendly design
7-inch colorful touch screen with resolution 1024 × 600
Standard PoE
Views live video of door stations and linked cameras
Villa Door Station：
Standard PoE
2 MP HD Camera
Noise suppression and echo cancellation</t>
  </si>
  <si>
    <t>1/3" Progressive CMOS, ICR,2560x1440: 20fps(P)/(N), H.265+/H.265/H.264+&amp;H.264, WDR, 3D DNR, BLC, IR range: up to 30m, DC12V &amp; PoE,  Support mobile monitoring via Hik-Connect; Build-in microphone &amp; SD Card Slot (up to 256GB);
*power supply is not included</t>
  </si>
  <si>
    <t>DS-2CD1143G2-IUF 2.8mm</t>
  </si>
  <si>
    <t>DS-2CD1343G2-IUF 2.8mm</t>
  </si>
  <si>
    <t>1/3" Progressive CMOS, ICR,2560x1440: 20fps(P)/(N), H.265+/H.265/H.264+&amp;H.264, WDR, 3D DNR, BLC, IR range: up to 30m, DC12V &amp; PoE,  Support mobile monitoring via Hik-Connect
*-UF: Build-in microphone &amp; SD Card Slot (up to 256GB),
*power supply is not included</t>
  </si>
  <si>
    <t>Face Recognition Terminal, 4.3-inch LCD touch screen,2 Mega pixel wide-angle lens,Built-in EM card reading module;
Max.1,500 faces capacity  Max.3,000 fingerprints capacity，Max.3,000 cards;
Face recognition in dark environment
Two-way audio with client software, indoor station, and master station
Supports TCP/IP,Wi-Fi,DC 12V/1A
Supports ISUP5.0, ISAPI
Supports 6 attendance status, including check in, check out, break in, break out, overtime in, overtime out
multiple languages:   English, Spanish (South America), Arabic, Thai, Indonesian, Russian, Vietnamese, Portuguese (Brazil)
Configuration via the web client
 Face Recognition Accuracy Rate &gt; 99%
Face Recognition Duration(1:N) ≤0.2s
Face Recognition Distance: 0.3m ~ 1.5m
Application Situation: Indoor
Power adapter included in the package（European Standard）</t>
  </si>
  <si>
    <t>DS-K1T343EFWX</t>
  </si>
  <si>
    <t>Face Recognition Terminal, 4.3-inch LCD touch screen,2 Mega pixel wide-angle lens,Built-in Mifare card reading module;
Max.1,500 faces capacity  Max.3,000 fingerprints capacity，Max.3,000 cards;
Face recognition in dark environment
Two-way audio with client software, indoor station, and master station
Supports TCP/IP,Wi-Fi,DC 12V/1A
Supports ISUP5.0, ISAPI
Supports 6 attendance status, including check in, check out, break in, break out, overtime in, overtime out
multiple languages:   English, Spanish (South America), Arabic, Thai, Indonesian, Russian, Vietnamese, Portuguese (Brazil)
Configuration via the web client
 Face Recognition Accuracy Rate &gt; 99%
Face Recognition Duration(1:N) ≤0.2s
Face Recognition Distance: 0.3m ~ 1.5m
Application Situation: Indoor
Power adapter included in the package（European Standard）</t>
  </si>
  <si>
    <t>DS-K1T343MFWX</t>
  </si>
  <si>
    <t>DS-7116NI-Q1/M</t>
  </si>
  <si>
    <t>DS-3E0528HP-E</t>
  </si>
  <si>
    <t>DS-TVL224-4-5Y</t>
  </si>
  <si>
    <t>Display available car lot, and license plate, audio remind.Can display 4 lines of characters, each line shows up to 8 characters</t>
  </si>
  <si>
    <t>DS-2CD2T46G2-2I 2.8mm C</t>
  </si>
  <si>
    <t>DS-2CD2T46G2-4I 2.8MM C</t>
  </si>
  <si>
    <t>1/3" Progressive Scan CMOS; H.265+/H.265/H.264+/H.264/MJPEG; 
Powered by Darkfighter technology,Color: 0.003 lux @(F1.4, AGC ON), 0 lux with IR; 25fps/30fps(2688×1520,1920×1080); VCA functions; 3 streams; 3D DNR; BLC; ICR; EXIR; DC12V&amp;PoE; Built-in micro SD/SDHC/SDXC slot; HIK-Connect cloud service;
*-2I/4I model: up to 60m(2Leds)/80m(4Leds) IR distance</t>
  </si>
  <si>
    <t>DS-3E0326P-E/M(C)</t>
  </si>
  <si>
    <t>DS-9664NI-M8</t>
  </si>
  <si>
    <t>Up to 64-ch IP camera inputs
Up to 2-ch@32 MP/2-ch@24 MP/4-ch@12 MP/8-ch@8 MP/16-ch@4 MP/32-ch@1080p decoding capacity
Up to 400 Mbps incoming bandwidth and 400 Mbps outgoing bandwidth
2 HDMI (different source) and 2 VGA (different source) interfaces, 8K or dual 4K video outputs
Supports special cameras, including people counting camera, ANPR (automatic number plate recognition) camera, and fisheye camera
Advanced streaming technology enables smooth live view in poor network conditions
Supports RAID 0, 1, 5, 6, 10 and N+M hot spare for even more reliable data storage, effectively avoids data loss risks</t>
  </si>
  <si>
    <t>DS-K1T804BEF</t>
  </si>
  <si>
    <t>2.4 inch  LCD Display Standalone Access Control Terminal, Built-in EM card reading module,  
Storage with 3,000 cards, 3,000 fingerprints and 100,000 access control events;
Support Access Control and Time Attendance Function, Optical Fingerprint Module;
Uplink Communication: TCP-IP, WIFI;  
Supports Wiegand out(W26/W34) and Wiegand in(W26/W34).
Supports ISUP5.0, ISAPI
multiple languages: English, Spanish, Italian, French, Portuguese (Brazilian), Vietnamese, Arabic, Thai, Turkish, Indonesian, Ukrainian
Power adapter included in the package（European Standard）</t>
  </si>
  <si>
    <t>DS-KD8023-E6</t>
  </si>
  <si>
    <t>DS-KH6320-LE1(B)</t>
  </si>
  <si>
    <t>DS-KH6320-TDE1</t>
  </si>
  <si>
    <t>3.5-inch colorful LCD screen with 480 × 320 resolution
2MP HD colorful camera with high quality image
IP65 protection level
Built-in M1 card reading module
Multiple interfaces: RJ45, RS-485, alarm input, relay, Wiegand
Convenient configuration via Web remotely
Convenient unlock methods: Cards and PIN code</t>
  </si>
  <si>
    <t>User friendly design
7-inch colorful touch screen with resolution 1024 × 600
Standard PoE
Views live video of door stations and linked cameras</t>
  </si>
  <si>
    <t>7-inch TFT touch screen with 1024 × 600 resolution
Convenient Hik-Connect APP Mobile Control
Receive calls, open the door and live view remotely
Easy to use without PC
Easy wizard for quick set up
Configure the whole system on one touch screen
Live view of the door station and cameras in public areas
Support voice messages when no response from the indoor station
Receive alarms by linkage with a alarm system and notify the center to handle in time</t>
  </si>
  <si>
    <t>DS-3E0526P-E</t>
  </si>
  <si>
    <t>DS-2CD2043G2-IU 2.8mm</t>
  </si>
  <si>
    <t>DS-7716NXI-K4</t>
  </si>
  <si>
    <t>All-ch Motion Detection 2.0
Up to 2-ch false alarm reduction through human and vehicle target classification based on deep learning
Up to 1-ch video stream face recognition based on deep learning algorithm
Up to 16 face databases with 20,000 face images in total
Up to 2-ch @ 12MP or 3-ch @ 8MP or 6-ch @ 4MP or 12-ch @ 1080P decoding capacity</t>
  </si>
  <si>
    <t>DS-KD3003-E6</t>
  </si>
  <si>
    <t>DS-D5055UC-C</t>
  </si>
  <si>
    <t>55" 4K, HDMI*2, VGA*1, USB*1, Audio in, build-in speaker, view angle 178°/178°, plastic casing, VESA, 7*24h</t>
  </si>
  <si>
    <t>IDS-2CD7A46G0-IZHS 2.8-12MM C</t>
  </si>
  <si>
    <t>Darkfighter Ultra-low light technology, 1/1.8" Progressive Scan CMOS, ICR, Color: 0.001 Lux/F1.2; B/W: 0.0003 Lux /F1.2;
4MP 50fps/60fps;H.265+/H.265/H.264+/H.264/MJPEG， 
140dB WDR;
1*AudioOut,1*AudioIn;
2*AlarmIn, 2*AlarmOut;
5streams;
-Y: anti-corrosion;
IP67;IK10;
Perimeter detection;Face recognition;Multi-target-type detection</t>
  </si>
  <si>
    <t>ПрограмматорадресныхустройствПКУ-1-R3</t>
  </si>
  <si>
    <t>Прибор приемно-контрольный и управления охранно-пожарный ППКОПУ"R3-Рубеж-2ОП"</t>
  </si>
  <si>
    <t>Прибор приёмно-контрольный охранно-пожарный адресный ППКОП 011249-2-1 "Рубеж-2ОП"</t>
  </si>
  <si>
    <t>Блок индикации и управления"Рубеж-БИУ"</t>
  </si>
  <si>
    <t>Модуль сопряжения преобразователь интерфейса "R3-МС-Е"</t>
  </si>
  <si>
    <t>Модуль релейный РМ-4К-R3</t>
  </si>
  <si>
    <t>/СВИЧЫ ДОМОФОНЫ ЗАМКИ АКСЕСУАРЫ/</t>
  </si>
  <si>
    <t>/СВИЧЫ ДОМОФОНЫ ЗАМКИ АКСЕСУАРЫ/HDMI cable/</t>
  </si>
  <si>
    <t>/СВИЧЫ ДОМОФОНЫ ЗАМКИ АКСЕСУАРЫ/Swich и ИБП/</t>
  </si>
  <si>
    <t>/СВИЧЫ ДОМОФОНЫ ЗАМКИ АКСЕСУАРЫ/Замки/</t>
  </si>
  <si>
    <t>/HIKVISION БЕЗ СКИДКИ/</t>
  </si>
  <si>
    <t>Огнеушитель ОП-5 РИФ (Оригинал большое)</t>
  </si>
  <si>
    <t>/Охранной Пожарной оборудования/</t>
  </si>
  <si>
    <t>/Охранной Пожарной оборудования/РУБЕЖ/</t>
  </si>
  <si>
    <t>/РАЦИИ &amp; BABYPHONE/</t>
  </si>
  <si>
    <t>ЦенаUSD</t>
  </si>
  <si>
    <t>ЦенасНДС</t>
  </si>
  <si>
    <t>СуммаUSD</t>
  </si>
  <si>
    <t>СуммаНДС</t>
  </si>
  <si>
    <t>2MCMOSSensor.OutdoorBullet.0.001Lux/F1.0.0LuxwithwhiteLight.20m.3DDNR.12VDC.OSDMenu(UptheCoax).IP67.2.8/3.6/6mmLens.24HColor，SupportTVI/AHD/CVI/CVBSvideosignaloutput.</t>
  </si>
  <si>
    <t>DS-2CD2746G2-IZS</t>
  </si>
  <si>
    <t>DS-2CD2147G2-SU 2.8MM C</t>
  </si>
  <si>
    <t>DS-2CD2147G2-LSU 2.8MM C B</t>
  </si>
  <si>
    <t>Кабель ПВС 2*2,5</t>
  </si>
  <si>
    <t>Кабель ПУГНП 2*1,0</t>
  </si>
  <si>
    <t>Кабель ПВС 4*0,75</t>
  </si>
  <si>
    <t>Кабель ПВС 3*1,5</t>
  </si>
  <si>
    <t>Кабель ПВС 2*1,5</t>
  </si>
  <si>
    <t>Кабель КСПВ 4*0,5</t>
  </si>
  <si>
    <t>Доводчик большое</t>
  </si>
  <si>
    <t>1/3" Progressive Scan CMOS((C) model); H.265+/H.265/H.264+/H.264/MJPEG; 
Powered by Darkfighter technology,Color: 0.003 lux @(F1.4, AGC ON), 0 lux with IR; 25fps/30fps(2688×1520,1920×1080); VCA functions; 3 streams; 3D DNR; BLC; ICR; EXIR; DC12V&amp;PoE; Built-in micro SD/SDHC/SDXC slot; HIK-Connect cloud service; Audio/Alarm I/O
*non-(C) model:1/2.7" Progressive Scan CMOS</t>
  </si>
  <si>
    <t>1/1.8" Progressive Scan CMOS; H.265+/H.265/H.264+/H.264/MJPEG; 
Color: 0.0005 lux @(F1.0, AGC ON); 
25fps/30fps(2688×1520, 2304×1296, 1920×1080); VCA functions; 3 streams; 3D DNR; BLC;  DC12V&amp;PoE; Built-in micro SD/SDHC/SDXC slot; HIK-Connect cloud service; 
*-SU model: Audio/Alarm I/O, Built-in microphone</t>
  </si>
  <si>
    <t>1/1.8" Progressive Scan CMOS; H.265+/H.265/H.264+/H.264/MJPEG; 
Color: 0.0005 lux @(F1.0, AGC ON), 0 lux with LED on; 
25fps/30fps(2688×1520, 1920×1080); VCA functions; 3 streams; 3D DNR; BLC; ICR; DC12V&amp;PoE; Built-in micro SD/SDHC/SDXC slot; HIK-Connect cloud service; 
*-SU model: Audio/Alarm I/O, Built-in microphone</t>
  </si>
  <si>
    <t>DS WD10PURX-78 (Original)</t>
  </si>
  <si>
    <t>DS WD20PURX-78 (Original)</t>
  </si>
  <si>
    <t>DS WD30PURX-78 (Original)</t>
  </si>
  <si>
    <t>DS WD40PURX-78 (Original)</t>
  </si>
  <si>
    <t>DS WD62PURX-78 (Original)</t>
  </si>
  <si>
    <t>DS WD102PURX-78 (Original)</t>
  </si>
  <si>
    <t>DS WD82PURX-78 (Original)</t>
  </si>
  <si>
    <t>DS-2DF8C442IXG-ELW</t>
  </si>
  <si>
    <t>IDS-6708NXI-I/FA</t>
  </si>
  <si>
    <t>DS-TMG001-5(6m telescopic pole)</t>
  </si>
  <si>
    <t>DS-2CD2T86G2-4I 4MM C</t>
  </si>
  <si>
    <t>DS-UPS1000</t>
  </si>
  <si>
    <t>DS-1600KI(B)</t>
  </si>
  <si>
    <t>DS-1100KI(B)</t>
  </si>
  <si>
    <t>DS-1200KI</t>
  </si>
  <si>
    <t>DS-K1T342EFWX</t>
  </si>
  <si>
    <t>DS-2CD2027G2-L 2.8MM C</t>
  </si>
  <si>
    <t>DS-A81016S/160</t>
  </si>
  <si>
    <t>DS-K1T342MX</t>
  </si>
  <si>
    <t>IDS-2CD7026G0-AP C</t>
  </si>
  <si>
    <t>DS-2CD1083G2-LIUF 2.8MM</t>
  </si>
  <si>
    <t>DS-2CD2T63G2-2I 2.8MM</t>
  </si>
  <si>
    <t>DS-2CD1123G2-LIU 2.8MM</t>
  </si>
  <si>
    <t>DS-2CD1143G2-LIU 2.8MM</t>
  </si>
  <si>
    <t>DS-2CD1343G2-LIU 2.8MM</t>
  </si>
  <si>
    <t>DS-2CD2083G2-IU 2.8MM</t>
  </si>
  <si>
    <t>DS-K7M102-M</t>
  </si>
  <si>
    <t>DS-1603ZJ-P</t>
  </si>
  <si>
    <t>DS-D5043UC</t>
  </si>
  <si>
    <t>IDS-2CD7A46G0/P-IZHS 8-32MM C</t>
  </si>
  <si>
    <t>DS-2CD1083G2-LIU 2.8MM</t>
  </si>
  <si>
    <t>DS-2XS2T47G1-LDH/4G/C18S40 4MM</t>
  </si>
  <si>
    <t>DS-KIS602(B)</t>
  </si>
  <si>
    <t>IDS-7108HQHI-M1/S</t>
  </si>
  <si>
    <t>DS-KAB6-ZU1</t>
  </si>
  <si>
    <t>ДИП-34А-03 - Болид</t>
  </si>
  <si>
    <t>2MBSICMOSSensor.OutdoorminiBullet.0.0005Lux/F1.0.0LuxwithFriendlyLighting.20M.3DDNR.DC12V.OSDMenu(UptheCoax).130dBTrueWDR.IP67.2.8/3.6/6mmLens.24HColor.SupportTVI/AHD/CVI/CVBSvideosignaloutput</t>
  </si>
  <si>
    <t>1/1.8" progressive scan CMOS
High quality imaging with 4 MP resolution
Excellent low-light performance with DarkFighter technology
42× optical zoom and 16× digital zoom provide close up views over expansive areas
Expansive night view with up to 400 m IR distance
Water and dust resistant (IP67) and vandal resistant (IK10) excluding glass window
Supports face capture to detect, capture, grade, and select faces in motion
Supports road traffic to detect vehicles
Smart Pan-Tilt Correction</t>
  </si>
  <si>
    <t>Up to 8 channel facial recognition based on deep learning algorithm
Up to 16 libraries and 100,000 face pictures
Up to 8 channel IP cameras can be connected
H.265+/H.265/H.264+/H.264/MPEG4 video decoding formats
Up to 128 Mbps incoming bandwidth
1 built-in 3.5-inch 2 TB SATA hard disk
1 HDMI and 1 VGA interfaces
Supports special cameras, including people counting camera, ANPR (automatic number plate recognition) camera, and fisheye camera
Advanced streaming technology enables smooth live view in poor network conditions</t>
  </si>
  <si>
    <t>Straight boom pole</t>
  </si>
  <si>
    <t>Compact size, Excellent microprocessor control guarantees high reliability
1000VA/600W, 12V/9Ah Battery x1
Typical recharge time: 10 to 16 hours</t>
  </si>
  <si>
    <t>Face Recognition Terminal, 4.3-inch LCD touch screen,2 Mega pixel wide-angle lens,Built-in EM card reading module;
Max.1,500 faces capacity ，Max.3,000 cards;Max.3,000 fingerprints capacity
Face recognition in dark environment
Two-way audio with client software, indoor station, and master station
Supports TCP/IP, WiFi,DC 12V/1A
Supports ISUP5.0, ISAPI
Supports 6 attendance status, including check in, check out, break in, break out, overtime in, overtime out
multiple languages:   English, Spanish (South America), Arabic, Thai, Indonesian, Russian, Vietnamese, Portuguese (Brazil)
Configuration via the web client
 Face Recognition Accuracy Rate &gt; 99%
Face Recognition Duration(1:N) ≤0.2s
Face Recognition Distance: 0.3m ~ 1.5m
 IP65
Power adapter included in the package（European Standard）</t>
  </si>
  <si>
    <t>Face Recognition Terminal, 4.3-inch LCD touch screen,2 Mega pixel wide-angle lens,Built-in Mifare card reading module;
Max.1,500 faces capacity ，Max.3,000 cards;
Face recognition in dark environment
Two-way audio with client software, indoor station, and master station
Supports TCP/IP,DC 12V/1A
Supports ISUP5.0, ISAPI
Supports 6 attendance status, including check in, check out, break in, break out, overtime in, overtime out
multiple languages:   English, Spanish (South America), Arabic, Thai, Indonesian, Russian, Vietnamese, Portuguese (Brazil)
Configuration via the web client
 Face Recognition Accuracy Rate &gt; 99%
Face Recognition Duration(1:N) ≤0.2s
Face Recognition Distance: 0.3m ~ 1.5m
Application Situation: Indoor
Power adapter included in the package（European Standard）</t>
  </si>
  <si>
    <t>Face Recognition Terminal, 4.3-inch LCD touch screen,2 Mega pixel wide-angle lens,Built-in Mifare card reading module;
Max.1,500 faces capacity ，Max.3,000 cards;
Face recognition in dark environment
Two-way audio with client software, indoor station, and master station
Supports TCP/IP,DC 12V/1A
Supports ISUP5.0, ISAPI
Supports 6 attendance status, including check in, check out, break in, break out, overtime in, overtime out
multiple languages:   English, Spanish (South America), Arabic, Thai, Indonesian, Russian, Vietnamese, Portuguese (Brazil)
Configuration via the web client
 Face Recognition Accuracy Rate &gt; 99%
Face Recognition Duration(1:N) ≤0.2s
Face Recognition Distance: 0.3m ~ 1.5m
 IP65
Power adapter included in the package（European Standard）</t>
  </si>
  <si>
    <t>High quality imaging with 8 MP resolution
Support Human and Vehicle Detection
Smart Hybrid Light: advanced technology with long range
Efficient H.265+ compression technology
Support on-board storage up to 512 GB (SD card slot) (Optional)
Built-in microphone for real-time audio security
Water and dust resistant (IP67)</t>
  </si>
  <si>
    <t>High quality imaging with 2 MP resolution
Support Human and Vehicle Detection
Smart Hybrid Light: advanced technology with long range
Built-in microphone for real-time audio security
Efficient H.265+ compression technology
Support on-board storage up to 512 GB (SD card slot) (Optional)
Water and dust resistant (IP67) and vandal resistant (IK08)</t>
  </si>
  <si>
    <t>High quality imaging with 4 MP resolution
Support Human and Vehicle Detection
Smart Hybrid Light: advanced technology with long range
Built-in microphone for real-time audio security
Efficient H.265+ compression technology
Support on-board storage up to 512 GB (SD card slot) (Optional)
Water and dust resistant (IP67) and vandal resistant (IK08)</t>
  </si>
  <si>
    <t>High quality imaging with 4 MP resolution
Support Human and Vehicle Detection
Smart Hybrid Light: advanced technology with long range
Built-in microphone for real-time audio security
Efficient H.265+ compression technology
Support on-board storage up to 512 GB (SD card slot) (Optional)
Water and dust resistant (IP67)</t>
  </si>
  <si>
    <t>1/2.8" Progressive Scan CMOS; H.265+/H.265/H.264+/H.264/MJPEG; 
 Color: 0.005 lux@(F1.6, AGC ON), 0 lux with IR; 
20fps(3840×2160), 25fps/30fps (3200x1800, 2688×1520, 1920×1080); VCA functions; 3 streams; 3D DNR; BLC/HLC; ICR; EXIR, up to 40m; DC12V&amp;PoE; Built-in micro SD/SDHC/SDXC slot; HIK-Connect cloud service;
*-U: built-in microphone</t>
  </si>
  <si>
    <t>High quality imaging with 4 MP resolution
Standalone with solar panel and built-in battery
24/7 colorful imaging
Support Human Detection
Efficient H.265+ compression technology
Provide real-time security via built-in two-way audio
Water and dust resistant (IP67)
Stability against category 12 typhoon
Support 4G (LTE-TDD/LTE-FDD/TD-SCDMA) communication</t>
  </si>
  <si>
    <t>43" 4K, HDMI*2, VGA*1, USB2.0, USB3.0, build-in speaker, view angle 178°/178°, plastic casing, VESA, 7*24h</t>
  </si>
  <si>
    <t>Bidirectional (Entering/Exiting) lane.
High-brightness LED indicates the entrance/exit and passing status except "Pg" type.
Fire alarm passing: When triggered, the arms will be dropped automatically for emergency evacuation.
Support IO connection for 3rd party ACS integration.
For "Pg" type, the face terminal need purchase separately.</t>
  </si>
  <si>
    <t>Mifare 1 Contactless Smart card, Frequency: 13.56vMHz.Designed with the PVC and AB glueDimension(L×W×H): 26 mm × 50 mm × 4 mm (1.02" × 1.97" × 0.16")</t>
  </si>
  <si>
    <t>Available for face recognition termianl which supports 86 gang box installation on the speed gates and turnstiles</t>
  </si>
  <si>
    <t>Darkfighter Ultra-low light technology, 1/1.8" Progressive Scan CMOS, ICR, Color: 0.001 Lux/F1.2; B/W: 0.0003 Lux /F1.2;
4MP 25fps/30fps;H.265+/H.265/H.264+/H.264/MJPEG， 
140dB WDR;
1*AudioOut,1*AudioIn(-Y support );
1*Wiegand(-Y support);
2*AlarmIn, 2*AlarmOut;
5streams+5custom streams;
(-Y: anti-corrosion);
IP67;IK10;
ANPR  base in deeplearning technology;</t>
  </si>
  <si>
    <t>full-channel motion detection 2.0 or 4-ch false alarm filter, 8 Turbo HD/CVI / AHD / CVBS self-adaptive interfaces input, 8-ch video&amp;1-ch audio input, H.265/H.265+ compression, 4-ch IP video input(up to 12-ch IP),1 SATA interface CH01-08:1920×1080P @15 fps, 4MP Lite@15fps/ch,  mini 1U case</t>
  </si>
  <si>
    <t>Цена</t>
  </si>
  <si>
    <t>DS-3E0505HP-E</t>
  </si>
  <si>
    <t>DS-2CD1063G2-LIU 2.8MM</t>
  </si>
  <si>
    <t>DS-2CD1023G2-LIU 2.8MM</t>
  </si>
  <si>
    <t>DS-2CD1043G2-LIU 2.8MM</t>
  </si>
  <si>
    <t>Кабель ПУГНП 3*1,5</t>
  </si>
  <si>
    <t>Кабель ПУГНП 2*1,5</t>
  </si>
  <si>
    <t>Кабель ПВС 4*1,5</t>
  </si>
  <si>
    <t>Кабель ПВС 3*2,5</t>
  </si>
  <si>
    <t>Кабель ПВС 4*2,5</t>
  </si>
  <si>
    <t>High quality imaging with 6 MP resolution
Support Human and Vehicle Detection
Smart Hybrid Light: advanced technology with long range
Water and dust resistant (IP67)
Efficient H.265+ compression technology</t>
  </si>
  <si>
    <t>High quality imaging with 2 MP resolution
Support Human and Vehicle Detection
Smart Hybrid Light: advanced technology with long range
Built-in microphone for real-time audio security
Water and dust resistant (IP67)
Efficient H.265+ compression technology</t>
  </si>
  <si>
    <t>High quality imaging with 4 MP resolution
Support Human and Vehicle Detection
Smart Hybrid Light: advanced technology with long range
Built-in microphone for real-time audio security
Water and dust resistant (IP67)
Efficient H.265+ compression technology</t>
  </si>
  <si>
    <t>TCP/IP network communication: The communication data is specially encrypted to relieve the concern of privacy leak.
Bidirectional (Entering/Exiting) lane:The barrier opening and closing speed can be configured according to the visitors flow
The door wings will be locked or stop working when people are nipped.
Audible and visual alarm will be triggered when detecting intrusion, tailgating, reverse passing, climbing over barrier, and overstay.
Fire alarm passing: When the fire alarm is triggered, the barrier will be open automatically for emergency evacuation.
Self-detection, Self-diagnostics, and automatic alarm.</t>
  </si>
  <si>
    <t>20 pairs of IR light detectors: Permissions validation and anti-tailgating
Arrow LED light indicates passing direction
Audible and visual nipping alarm: The barrier will stop working for a period of time when detecting obstruction when open/close barrier
Self-detection, Self-diagnostics, and automatic alarm
Valid passing duration settings: System will cancel the passing permission if a person does not pass through the lane within the valid passing duration
Door remaining open when fire alarm triggered: The barrier will open automatically when alarm is triggered.</t>
  </si>
  <si>
    <t>ZKTeco Турникет-Трипод TS1000-D</t>
  </si>
  <si>
    <t>ZKTeco Турникет-Портал TS200</t>
  </si>
  <si>
    <t>ZKTeco Турникет-Портал Стеклянный (Один проход) SBTL300</t>
  </si>
  <si>
    <t>ZKTeco Турникет Стеклянный середина SBTL320</t>
  </si>
  <si>
    <t>ZKTeco Турникет-Трипод mTS1000 WP</t>
  </si>
  <si>
    <t>ZKTeco Шлагбаум (серый) CMP200</t>
  </si>
  <si>
    <t>ZKTeco Шлагбаум (оранжевый) CMP200</t>
  </si>
  <si>
    <t>ZKTeco Автоматика для ворот ZK-SW400DC</t>
  </si>
  <si>
    <t>ZKTeco WIFI камера C1B2</t>
  </si>
  <si>
    <t>ZKTeco поворотная WIFI камера C2E2</t>
  </si>
  <si>
    <t>DS-1LN5EUEC0 Серый ЮТП (за 305м)</t>
  </si>
  <si>
    <t>DS-2CD1323G2-LIU 2.8MM</t>
  </si>
  <si>
    <t>DS-7604NXI-K1</t>
  </si>
  <si>
    <t>DS-9664NI-M16</t>
  </si>
  <si>
    <t>DS-D5022FN10</t>
  </si>
  <si>
    <t>DS-3E1505P-EI/M</t>
  </si>
  <si>
    <t>DS WD121PURA</t>
  </si>
  <si>
    <t>DS-2CD2047G2H-LIU 2.8MM EF</t>
  </si>
  <si>
    <t>DS-9632NI-I8</t>
  </si>
  <si>
    <t>DS-K1201AEF</t>
  </si>
  <si>
    <t>DS-8632NI-I8</t>
  </si>
  <si>
    <t>/ZKTeco/</t>
  </si>
  <si>
    <t>Штекер RJ-45 5 cat (в каробке 100шт)</t>
  </si>
  <si>
    <t>Штекер RJ-45 6 cat (в каробке 100шт)</t>
  </si>
  <si>
    <t>Герметичный каробка большое (Крутой)</t>
  </si>
  <si>
    <t>Кронштейн угловой 90 градус 25см</t>
  </si>
  <si>
    <t>Кронштейн угловой 90 градус50см</t>
  </si>
  <si>
    <t>Штекер питания под винт</t>
  </si>
  <si>
    <t>Кусачки</t>
  </si>
  <si>
    <t>Изалента</t>
  </si>
  <si>
    <t>Стойка для камер 50см</t>
  </si>
  <si>
    <t>Стойка для камер 80см</t>
  </si>
  <si>
    <t>Кронштейн для труба (2 клипса, диаметр 100)</t>
  </si>
  <si>
    <t>Кронштейн для труба (2 клипса, диаметр 200)</t>
  </si>
  <si>
    <t>Кронштейн для труба (3 клипса, диаметр 200)</t>
  </si>
  <si>
    <t>LAN Adapter RJ-45</t>
  </si>
  <si>
    <t>Инструмент для заделки кабеля RJ45</t>
  </si>
  <si>
    <t>Обжим с тестером</t>
  </si>
  <si>
    <t>Кронштейн для столб (3 клипса, длина 60 см)</t>
  </si>
  <si>
    <t>Кабельная клипса 16 мм</t>
  </si>
  <si>
    <t>Хомут для кабель (с маркировкой)</t>
  </si>
  <si>
    <t>Регулируемый коаксиальный кабель щипцы для зачистки</t>
  </si>
  <si>
    <t>HDMI - 25M</t>
  </si>
  <si>
    <t>HDMI - 30M</t>
  </si>
  <si>
    <t>HDMI 4K 15M</t>
  </si>
  <si>
    <t>HDMI 4K 20M</t>
  </si>
  <si>
    <t>HDMI мама+мама</t>
  </si>
  <si>
    <t>HDMI Extender 60M-B</t>
  </si>
  <si>
    <t>HDMI Extender 120M</t>
  </si>
  <si>
    <t>HDMI - 1,5 m (плоский)</t>
  </si>
  <si>
    <t>HDMI - 3 m (плоский)</t>
  </si>
  <si>
    <t>HDMI - 5 m (плоский)</t>
  </si>
  <si>
    <t>HDMI - 10 m (плоский)</t>
  </si>
  <si>
    <t>HDMI - 15 m (плоский)</t>
  </si>
  <si>
    <t>HDMI - 20 m (плоский)</t>
  </si>
  <si>
    <t>HDMI оптика 5 m</t>
  </si>
  <si>
    <t>HDMI оптика 10 m</t>
  </si>
  <si>
    <t>HDMI оптика 30 m</t>
  </si>
  <si>
    <t>Swich Ai Poe 6+2</t>
  </si>
  <si>
    <t>Swich Ai Poe 9+2</t>
  </si>
  <si>
    <t>ИБП-3А</t>
  </si>
  <si>
    <t>ИБП-15А</t>
  </si>
  <si>
    <t>ИБП-12V60W 5А (Original)</t>
  </si>
  <si>
    <t>Микрофон -COOMA</t>
  </si>
  <si>
    <t>Динамик потолчный-548 10W</t>
  </si>
  <si>
    <t>Уселитель-50W</t>
  </si>
  <si>
    <t>Уселитель-120W</t>
  </si>
  <si>
    <t>Уселитель-250W</t>
  </si>
  <si>
    <t>Динамик настенный 10W ZT-507</t>
  </si>
  <si>
    <t>Динамик настенный 3-6W ZT-515</t>
  </si>
  <si>
    <t>Динамик настенный 3-6W ZT-593</t>
  </si>
  <si>
    <t>Динамик потолочный 3-6W ZT-503</t>
  </si>
  <si>
    <t>Уселитель -350W</t>
  </si>
  <si>
    <t>Динамик потолочный для гирляда 3W-6W</t>
  </si>
  <si>
    <t>Динамик потолочный 10W Premium (без рамки)</t>
  </si>
  <si>
    <t>Динамик для плита DD80 35W</t>
  </si>
  <si>
    <t>Динамик Хайтек 510A</t>
  </si>
  <si>
    <t>Шкаф 9 ЮНИТ (Дубай)</t>
  </si>
  <si>
    <t>Шкаф 4 ЮНИТ (Дубай)</t>
  </si>
  <si>
    <t>ANC UPS 1050 WATTS</t>
  </si>
  <si>
    <t>ANC UPS 2000 WATTS</t>
  </si>
  <si>
    <t>Пилот для Юнит 6-гнезд</t>
  </si>
  <si>
    <t>Шкаф 6 ЮНИТ(Китай)</t>
  </si>
  <si>
    <t>Шкаф 9 ЮНИТ(Китай)</t>
  </si>
  <si>
    <t>Шкаф 12 ЮНИТ(Китай)</t>
  </si>
  <si>
    <t>Оптический патч-корд 1 метр</t>
  </si>
  <si>
    <t>Наполный розетка золотистые (220в+RJ-45)</t>
  </si>
  <si>
    <t>Патч панель 6-категория</t>
  </si>
  <si>
    <t>Tenda Роутер D301 v4</t>
  </si>
  <si>
    <t>UPS CW-3000VA</t>
  </si>
  <si>
    <t>UPS CW-2000VA</t>
  </si>
  <si>
    <t>Удлинитель 3 гнезд. 2 метр</t>
  </si>
  <si>
    <t>Удлинитель 4 гнезд. 2 метр</t>
  </si>
  <si>
    <t>Удлинитель 5 гнезд. 2 метр</t>
  </si>
  <si>
    <t>Розеточный модуль UTP cat.6</t>
  </si>
  <si>
    <t>12 Tb HDD</t>
  </si>
  <si>
    <t>High quality imaging with 2 MP resolution
Support Human and Vehicle Detection
Smart Hybrid Light: advanced technology with long range
Built-in microphone for real-time audio security
Efficient H.265+ compression technology
Support on-board storage up to 512 GB (SD card slot) (Optional)
Water and dust resistant (IP67)</t>
  </si>
  <si>
    <t>High quality imaging with 4 MP resolution
Smart Hybrid Light: advanced technology with long range
Clear imaging against strong back light due to 130 dB WDR technology
Efficient H.265+ compression technology
Focus on human and vehicle classification based on deep learning
-U: Built-in microphone for real-time audio security
Water and dust resistant (IP67)</t>
  </si>
  <si>
    <t>Up to 4-ch IP camera inputs
H.265+/H.265/H.264+/H.264 video formats
Up to 1-ch@12 MP or 2-ch@8 MP or 4-ch@4 MP or 8-ch@1080p decoding capacity
Up to 40 Mbps incoming bandwidth
Adopt Hikvision Acusense technology to minimize manual effort and security costs</t>
  </si>
  <si>
    <t>Системы контроля доступа три оружия штатив барьер турникет заслонку с помощью 304 из нержавеющей стали Мост типа штатив турникет: Она в основном используется для управления от входа и выхода из канала. Она имеет характеристики быстрое открытие, безопасности и удобства и т.д. Это идеальное управление и руководство оборудования для пешеходов с высокой частотой входа и выхода. Широко используется в аэропортах, на станциях, терминалы, достопримечательностей и парков, торговых центров и офисных зданий, пешеходные переходы и других местах. Технические характеристики:  
Moduel № LD-T305
Размер 1200x280x980мм
Материал 304 из нержавеющей стали
В течение времени разблокировки 0,2 с
Скорость движения ≤35 лиц/мин
Ширина канала ≤550 мм
Напряжение входного сигнала 220В, 50Гц
Напряжение питания привода 24 В
Температура окружающей среды : -25~ +70
Питание 30W
Вход сигнала открытия Сухой контакт
Толщины материала 1,5 мм
Функция введение: (1) поворотного рычага: когда пешеход карточку действителен, пропуска пешеходов. После того, осторожно нажав на рычаг тормоза, тормозной рычаг автоматически вращаться после принятия данного лица и скорость будет автоматически регулируется в зависимости от скорости пешехода.   (2) в исходное положение": После прохода процесс, тормозной рычаг автоматически возвращается в первоначальное положение блокировки.   (3) шток функция: тормозные тяги, который действует в качестве барьера при выключенном питании автоматически опускается, который очень удобен для эвакуации людей и соответствует требованиям противопожарной защиты.   (4) верхний рычаг функция: после включения питания отключен, рычаг тормоза поднимается в два раза после Ротационный диск сделал один поворот, и рычаг тормоза в исходное положение и отменены.   (5) по борьбе с незаконной break-in: Когда Карточка недействительна, нет протяжке карты или трафик запрещен, принудительное шток толкателя будет рассматриваться в качестве незаконного обкатки, система будет автоматически сигнал тревоги и заблокируйте рычаг тормоза (делает невозможным быть нажата).   (6) функция предотвращения столкновения: когда рычаг селектора заблокирован и не может быть переведен стороны внешних сил, и он может выдерживать воздействие Сил в безопасном диапазона.   (7) прохождение обучения: установите индикатор с указанием на видном месте на корпусе рамы для пешеходов в государстве и направление на посадку. Настроить расширенные функции: 1. подсчета голосов и функции сигнализации; 2. Материал корпуса - 304 #, другие материалы, также могут быть настроены 3. Переключатель дистанционного управления 4. Динамическое комплексное Face Recognition 5. Аварийный выход функция может быть добавлен в откройте дверцу, дистанционно с помощью кнопки в Случае специальной чрезвычайной помощи в 6. "Стандартная толщина 1,5 мм 7. Распознавание отпечатков пальцев времени присутствия 8. Код QR проход О провести пальцем Часто задаваемые вопросы: 1. Как насчет фактическая численность вашей компании? Мы - профессиональный производитель в турникетов в Китае. Мы более чем 100 сотрудников, R&amp;D группы с 5 человек, 1 HQ и 3 филиалов. Заводы и офисных зданий находятся в общей сложности 2000 квадратных метров. 2. Как насчет качества вашей продукции? Мы находимся в самом высоком уровне качества с наиболее конкурентоспособной цене. Например, мы можем использовать международный стандарт China-Japan Baoxin из нержавеющей стали 304 из нержавеющей стали, Тайвань Minwei электрический поставщиком, ремень импорт из Германии, 3M подсказать импорт из Америки и т.д. 3. Как насчет время выполнения заказа? Обычно у нас есть на складе для продажи моделей стандартной продукции. В целом стандартной продукции необходимо 10 рабочих дней. На продукты необходимо 20 рабочих дней. 4. Как долго - это ваш гарантийный срок? 12 месяцев. запасные части срока службы. 5. Как узнать о вашем пакете? Экспорт продукции: деревянная упаковка пакет экспорта освобождаются от осмотра плюс pearl шерсти и пластиковую упаковку Внутренние: купол wrap plus коробку или pearl шерсти и деревянной тары.</t>
  </si>
  <si>
    <t>Up to 32 channel IP cameras can be connected
Up to 12 MP high-definition live view, storage and playback
Up to 320 Mbps (or 200 Mbps when RAID is enabled) high incoming bandwidth ensures IP cameras can be connected
2 HDMI (different source) and 2 VGA (different source) interfaces
8 HDD can be used for continuous video recording
Supports some specialist cameras, including people counting camera/ANPR (automatic number plate recognition) camera/fisheye camera
Advanced streaming technology enables smooth live view in poor network conditions
Supports RAID 0, 1, 5, 6, 10 and N+1 hot spare for even more reliable data storage, effectively avoids data loss risks</t>
  </si>
  <si>
    <t>Ultra-thin device body with ultra-thin border for 3 sides.
2 channels of 8 bit/10 bit LVDS HD (1920 × 1080) display.
178° ultra-wide view screen.
3D noise reduction.
Low blue light design for eye care.
Dual interface of HDMI and VGA.
Support VESA wall mount.</t>
  </si>
  <si>
    <t>A group of messy code encrypted data for the security of fingerprint storage
Supports RS-485 communication with 19200bps-N-8-1 transmission rate. There are CRC test for the protocol
Supports EM card reading
Card induction distance is 30 mm to 100 mm
Supports multiple authentication modes (card, fingerprint, and card + fingerprint)
Optical CMOS fingerprint module. The characters of fingerprint can be export to the card reader
Max. 5000 fingerprints storage
Adopts the optical fingerprint module, supporting 1:N mode (fingerprint, card + fingerprint) and 1:1 mode (card + fingerprint)
Fingerprint comparison time: 1:1 ≤ 1 s, 1:1000 ≤ 1 s; FRR ≤ 0.01%, FAR ≤ 0.001%
Communication circuit is designed with optical coupling isolation and noise suppression function
Built-in buzzer for status indication
Accurate data and time display provided by built-in electronic clock and watchdog program to ensure the basic function of the terminal
Tamper-proof function</t>
  </si>
  <si>
    <t>Economical and Stable Hardware Platform
HDD detection and repair/RAID optimization
Surveillance-specialized direct storage (Direct Streaming mode+IP SAN mode)
Advanced data protection (synchronous backup of key information in system disks)
Energy efficient and user-friendly UI</t>
  </si>
  <si>
    <t>High quality imaging with 2 MP resolution
Excellent low-light performance via DarkFighter technology
Clear imaging against strong back light due to 140 dB WDR technology
Efficient H.265+ compression technology to save bandwidth and storage
5 streams to meet a wide variety of applications
Built-in microphone for real-time audio security</t>
  </si>
  <si>
    <t>Штекер RJ-45 5 cat (металические, в баночке 100шт)</t>
  </si>
  <si>
    <t>ИБП-12V60W 8.5А (Original)</t>
  </si>
  <si>
    <t>ИБП-12V60W 12.5А (Original)</t>
  </si>
  <si>
    <t>DS-7616NXI-K1</t>
  </si>
  <si>
    <t>Up to 16-ch IP camera inputs
H.265+/H.265/H.264+/H.264 video formats
Up to 1-ch@12 MP or 2-ch@8 MP or 4-ch@4 MP or 8-ch@1080p decoding capacity
Up to 160 Mbps incoming bandwidth
Adopt Hikvision Acusense technology to minimize manual effort and security costs</t>
  </si>
  <si>
    <t>DS-7716NI-M4</t>
  </si>
  <si>
    <t>H.265+/H.265/H.264+/H.264 video formats
Up to 16-ch IP camera inputs
Up to 16-ch@4 MP decoding capacity
Up to 256 Mbps incoming bandwidth</t>
  </si>
  <si>
    <t>DS-K3B501SX-L/M Турникет Стеклянный Левая сторона</t>
  </si>
  <si>
    <t>DS-K3B501SX-M/M Турникет Стеклянный Середина</t>
  </si>
  <si>
    <t>DS-K3B501SX-R/M Турникет Стеклянный Правая сторона</t>
  </si>
  <si>
    <t>DS-K3G501SX-R/E Турникет-Трипод портал Премиум</t>
  </si>
  <si>
    <t>DS-K3B220LX-L Турникет Стеклянный Бюджетный левая сторона</t>
  </si>
  <si>
    <t>DS-K3B220LX-M Турникет Стеклянный Бюджетный середина</t>
  </si>
  <si>
    <t>DS-K3B220LX-R Турникет Стеклянный Бюджетный правая сторона</t>
  </si>
  <si>
    <t>DS-K3G200LX-R Турникет-Трипод (гриб)</t>
  </si>
  <si>
    <t>DS-K3B801BX-L/M Турникет Стеклянный Премиум левая сторона</t>
  </si>
  <si>
    <t>DS-K3B801BX-R/M Турникет Стеклянный Премиум правая сторона</t>
  </si>
  <si>
    <t>DS-K3B631TX-M/M Турникет Стеклянный со встроенным терминалом Середина</t>
  </si>
  <si>
    <t>DS-K3B631TX-R/M Турникет Стеклянный со встроенным терминалом Правая сторона</t>
  </si>
  <si>
    <t>DS-K3B801BX-M/M Турникет Стеклянный Премиум середина</t>
  </si>
  <si>
    <t>DS-K3B631TX-L/M Турникет Стеклянный со встроенным терминалом Левая сторона</t>
  </si>
  <si>
    <t>Кабель КСВПВ-6А 4*2*0,57</t>
  </si>
  <si>
    <t>/Охранной Пожарной оборудования/Гранд Магистр/</t>
  </si>
  <si>
    <t>Органайзер 12ch</t>
  </si>
  <si>
    <t>Органайзер 24ch</t>
  </si>
  <si>
    <t>Патч панель 24ch 5 cat</t>
  </si>
  <si>
    <t>Патч панель 48ch 5 cat</t>
  </si>
  <si>
    <t>Патч панель 24ch 6 cat</t>
  </si>
  <si>
    <t>Патч панель 48ch 6 cat</t>
  </si>
  <si>
    <t>LD-T305 Турникет Трипод</t>
  </si>
  <si>
    <t>LD-T311 Турникет Трипод</t>
  </si>
  <si>
    <t>LD- B503 Турникет (Один проход)</t>
  </si>
  <si>
    <t>LD- B503 Турникет (два прохода)</t>
  </si>
  <si>
    <t>LD- B503 Турникет (три прохода)</t>
  </si>
  <si>
    <t>Рация Baofeng 888S (в комплекте 2шт+Наушник)</t>
  </si>
  <si>
    <t>DS-D5024FN11</t>
  </si>
  <si>
    <t>При покупке 100шт 10% скидка</t>
  </si>
  <si>
    <t>Прибор ГАММА-1</t>
  </si>
  <si>
    <t>Прибор ГАММА-2</t>
  </si>
  <si>
    <t>Прибор ГАММА-4</t>
  </si>
  <si>
    <t>При покупке в кол-ве 10,000 шт цена за шт 3,5$</t>
  </si>
  <si>
    <t>Скидка 20% при покупке 100 шт</t>
  </si>
  <si>
    <t>Комментарий</t>
  </si>
  <si>
    <t>Ultra-thin device body with ultra-thin border for 3 sides.
8 bit LVDS HD (1920 × 1080) display.
178° ultra-wide view screen.
3D noise reduction.
Low blue light design for eye care.
Dual interface of HDMI and VGA.
Support VESA wall mount.</t>
  </si>
  <si>
    <t>DS-TMG4B0-LA(6m)(O-STD) Шлагбаум (4 серия)</t>
  </si>
  <si>
    <t>DS-TMG510-H Шлагбаум (5 серия)</t>
  </si>
  <si>
    <t>DS-TMG300-DL DR Шлагбаум (3 серия)</t>
  </si>
  <si>
    <t>Supports convenient side installation with compact structure.
 Adopts small DC brushless motor with low noise to increase output torque and realize precise intelligent control.
 Supports multiple anti-fall modes such as IR, vehicle detectors, and radars.
 Delayed boom pole closing. Supports 1 to 99 seconds.</t>
  </si>
  <si>
    <t>DS-3WF02C-5N/O</t>
  </si>
  <si>
    <t>Прибор ГАММА-8</t>
  </si>
  <si>
    <t>/Турникеты/</t>
  </si>
  <si>
    <t>при покупке 100шт 10% скидка</t>
  </si>
  <si>
    <t>IDS-2CD7A46G0/P-IZHSY 2.8-12MM</t>
  </si>
  <si>
    <t>при покупке 200шт 10% скидка</t>
  </si>
  <si>
    <t>При покупке 100шт 20% скидка</t>
  </si>
  <si>
    <t>при покупке 100шт 20%</t>
  </si>
  <si>
    <t>при покупке 10шт 10%</t>
  </si>
  <si>
    <t>/СКС/ЮНИТ ШКАФЫ/</t>
  </si>
  <si>
    <t>Шкаф 4 ЮНИТ 600*450 FINEN</t>
  </si>
  <si>
    <t>Шкаф 6 ЮНИТ 600*450 FINEN</t>
  </si>
  <si>
    <t>Шкаф 9 ЮНИТ 600*450 FINEN</t>
  </si>
  <si>
    <t>Шкаф 12 ЮНИТ 600*450 FINEN</t>
  </si>
  <si>
    <t>Шкаф 6 ЮНИТ 600*600 FINEN</t>
  </si>
  <si>
    <t>Шкаф 9 ЮНИТ 600*600 FINEN</t>
  </si>
  <si>
    <t>Шкаф 12 ЮНИТ 600*600 FINEN</t>
  </si>
  <si>
    <t>Шкаф 15 ЮНИТ 600*600 FINEN</t>
  </si>
  <si>
    <t>Шкаф 22 ЮНИТ 600*600 FINEN</t>
  </si>
  <si>
    <t>Шкаф 18 ЮНИТ 600*600 FINEN</t>
  </si>
  <si>
    <t>Шкаф 42 ЮНИТ 800*800 FINEN</t>
  </si>
  <si>
    <t>Шкаф 32 ЮНИТ 800*800 FINEN</t>
  </si>
  <si>
    <t>Шкаф 37 ЮНИТ 600*800 FINEN</t>
  </si>
  <si>
    <t>Шкаф 27 ЮНИТ 600*800 FINEN</t>
  </si>
  <si>
    <t>Шкаф 22 ЮНИТ 600*800 FINEN</t>
  </si>
  <si>
    <t>Шкаф 42 ЮНИТ 800*1000 FINEN</t>
  </si>
  <si>
    <t>Шкаф 18 ЮНИТ 800*1000 FINEN</t>
  </si>
  <si>
    <t>Шкаф 37 ЮНИТ 600*1000 FINEN</t>
  </si>
  <si>
    <t>Шкаф 32 ЮНИТ 600*900 FINEN</t>
  </si>
  <si>
    <t>/Товары по акции/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</si>
</sst>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C09]#,##0.0"/>
    <numFmt numFmtId="166" formatCode="_([$UZS]\ * #,##0.00_);_([$UZS]\ * \(#,##0.00\);_([$UZS]\ * &quot;-&quot;??_);_(@_)"/>
  </numFmts>
  <fonts count="24">
    <font>
      <sz val="11"/>
      <color theme="1"/>
      <name val="Calibri"/>
      <family val="2"/>
      <charset val="204"/>
      <scheme val="minor"/>
    </font>
    <font>
      <sz val="11"/>
      <color theme="1"/>
      <name val="Verdana"/>
      <family val="2"/>
    </font>
    <font>
      <sz val="10"/>
      <color theme="1"/>
      <name val="Verdana"/>
      <family val="2"/>
    </font>
    <font>
      <b/>
      <sz val="11"/>
      <color theme="1"/>
      <name val="Verdana"/>
      <family val="2"/>
    </font>
    <font>
      <sz val="9"/>
      <color theme="1"/>
      <name val="Verdana"/>
      <family val="2"/>
    </font>
    <font>
      <b/>
      <sz val="9"/>
      <color theme="1"/>
      <name val="Verdana"/>
      <family val="2"/>
    </font>
    <font>
      <sz val="9"/>
      <name val="Verdana"/>
      <family val="2"/>
    </font>
    <font>
      <sz val="11"/>
      <color theme="1"/>
      <name val="Calibri"/>
      <family val="2"/>
      <charset val="204"/>
      <scheme val="minor"/>
    </font>
    <font>
      <sz val="11"/>
      <color indexed="8"/>
      <name val="Calibri"/>
      <family val="2"/>
      <scheme val="minor"/>
    </font>
    <font>
      <sz val="10"/>
      <name val="Arial"/>
      <family val="2"/>
    </font>
    <font>
      <sz val="12"/>
      <name val="宋体"/>
      <charset val="134"/>
    </font>
    <font>
      <sz val="12"/>
      <name val="Times New Roman"/>
      <family val="1"/>
    </font>
    <font>
      <sz val="11"/>
      <name val="Verdana"/>
      <family val="2"/>
    </font>
    <font>
      <sz val="11"/>
      <color theme="0"/>
      <name val="Calibri"/>
      <family val="2"/>
      <charset val="204"/>
      <scheme val="minor"/>
    </font>
    <font>
      <b/>
      <sz val="10"/>
      <color theme="1"/>
      <name val="Verdana"/>
      <family val="2"/>
    </font>
    <font>
      <sz val="8"/>
      <name val="Calibri"/>
      <family val="2"/>
      <charset val="204"/>
      <scheme val="minor"/>
    </font>
    <font>
      <sz val="10"/>
      <color theme="1"/>
      <name val="Times New Roman"/>
      <family val="1"/>
      <charset val="204"/>
    </font>
    <font>
      <b/>
      <sz val="10"/>
      <color theme="1"/>
      <name val="Times New Roman"/>
      <family val="1"/>
      <charset val="204"/>
    </font>
    <font>
      <sz val="8"/>
      <color theme="1"/>
      <name val="Verdana"/>
      <family val="2"/>
    </font>
    <font>
      <sz val="12"/>
      <color theme="1"/>
      <name val="Verdana"/>
      <family val="2"/>
    </font>
    <font>
      <b/>
      <sz val="12"/>
      <color theme="1"/>
      <name val="Verdana"/>
      <family val="2"/>
    </font>
    <font>
      <sz val="12"/>
      <color theme="1"/>
      <name val="Calibri"/>
      <family val="2"/>
      <charset val="204"/>
      <scheme val="minor"/>
    </font>
    <font>
      <b/>
      <sz val="12"/>
      <color theme="1"/>
      <name val="Verdana"/>
      <family val="2"/>
      <charset val="204"/>
    </font>
    <font>
      <sz val="12"/>
      <color theme="1"/>
      <name val="Tahoma"/>
      <family val="2"/>
      <charset val="204"/>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0F0F0"/>
        <bgColor indexed="64"/>
      </patternFill>
    </fill>
    <fill>
      <patternFill patternType="solid">
        <fgColor rgb="FFFFFFFF"/>
        <bgColor indexed="64"/>
      </patternFill>
    </fill>
    <fill>
      <patternFill patternType="solid">
        <fgColor rgb="FFF9F9F9"/>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
    <xf numFmtId="0" fontId="0" fillId="0" borderId="0"/>
    <xf numFmtId="164" fontId="7" fillId="0" borderId="0" applyFont="0" applyFill="0" applyBorder="0" applyAlignment="0" applyProtection="0"/>
    <xf numFmtId="0" fontId="8" fillId="0" borderId="0"/>
    <xf numFmtId="0" fontId="9" fillId="0" borderId="0"/>
    <xf numFmtId="0" fontId="10" fillId="0" borderId="0"/>
    <xf numFmtId="0" fontId="11" fillId="0" borderId="0"/>
    <xf numFmtId="0" fontId="10" fillId="0" borderId="0"/>
    <xf numFmtId="0" fontId="7" fillId="0" borderId="0">
      <alignment vertical="center"/>
    </xf>
    <xf numFmtId="0" fontId="7" fillId="0" borderId="0"/>
    <xf numFmtId="0" fontId="8" fillId="0" borderId="0">
      <alignment vertical="center"/>
    </xf>
    <xf numFmtId="0" fontId="8" fillId="0" borderId="0">
      <alignment vertical="center"/>
    </xf>
  </cellStyleXfs>
  <cellXfs count="95">
    <xf numFmtId="0" fontId="0" fillId="0" borderId="0" xfId="0"/>
    <xf numFmtId="0" fontId="1" fillId="0" borderId="0" xfId="0" applyFont="1"/>
    <xf numFmtId="0" fontId="1" fillId="0" borderId="0" xfId="0" applyFont="1" applyAlignment="1">
      <alignment horizontal="center" vertical="center"/>
    </xf>
    <xf numFmtId="0" fontId="1" fillId="0" borderId="1" xfId="0" applyFont="1" applyBorder="1" applyAlignment="1">
      <alignment horizontal="center" vertical="center"/>
    </xf>
    <xf numFmtId="0" fontId="3" fillId="3" borderId="1" xfId="0" applyFont="1" applyFill="1" applyBorder="1" applyAlignment="1">
      <alignment horizontal="center" vertical="center"/>
    </xf>
    <xf numFmtId="0" fontId="4" fillId="0" borderId="0" xfId="0" applyFont="1" applyAlignment="1">
      <alignment horizontal="center" vertical="center"/>
    </xf>
    <xf numFmtId="0" fontId="5" fillId="3" borderId="1" xfId="0" applyFont="1" applyFill="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xf numFmtId="0" fontId="6" fillId="0" borderId="0" xfId="0" applyFont="1" applyAlignment="1">
      <alignment vertical="center" wrapText="1"/>
    </xf>
    <xf numFmtId="0" fontId="1" fillId="0" borderId="1" xfId="0" applyFont="1" applyBorder="1"/>
    <xf numFmtId="0" fontId="4" fillId="0" borderId="1" xfId="0" applyFont="1" applyBorder="1" applyAlignment="1">
      <alignment horizontal="left" vertical="center" wrapText="1"/>
    </xf>
    <xf numFmtId="0" fontId="4" fillId="0" borderId="0" xfId="0" applyFont="1" applyAlignment="1">
      <alignment horizontal="left" vertical="center"/>
    </xf>
    <xf numFmtId="0" fontId="3" fillId="3" borderId="1" xfId="0" applyFont="1" applyFill="1" applyBorder="1" applyAlignment="1">
      <alignment horizontal="center" vertical="center" wrapText="1"/>
    </xf>
    <xf numFmtId="0" fontId="1" fillId="0" borderId="0" xfId="0" applyFont="1" applyAlignment="1">
      <alignment wrapText="1"/>
    </xf>
    <xf numFmtId="0" fontId="0" fillId="0" borderId="0" xfId="0" applyAlignment="1">
      <alignment vertical="center" wrapText="1"/>
    </xf>
    <xf numFmtId="0" fontId="6" fillId="0" borderId="1" xfId="0" applyFont="1" applyBorder="1" applyAlignment="1">
      <alignment horizontal="left" vertical="center" wrapText="1"/>
    </xf>
    <xf numFmtId="0" fontId="0" fillId="0" borderId="1" xfId="0" applyBorder="1"/>
    <xf numFmtId="0" fontId="1" fillId="0" borderId="0" xfId="0" applyFont="1" applyAlignment="1">
      <alignment vertical="center" wrapText="1"/>
    </xf>
    <xf numFmtId="0" fontId="2"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2" xfId="0" applyFont="1" applyBorder="1" applyAlignment="1">
      <alignment horizontal="center" vertical="center"/>
    </xf>
    <xf numFmtId="0" fontId="4" fillId="0" borderId="0" xfId="0" applyFont="1" applyAlignment="1">
      <alignment horizontal="left" vertical="center" wrapText="1"/>
    </xf>
    <xf numFmtId="0" fontId="2" fillId="0" borderId="1" xfId="0" applyFont="1" applyBorder="1" applyAlignment="1">
      <alignment horizontal="left" vertical="center" wrapText="1"/>
    </xf>
    <xf numFmtId="0" fontId="2" fillId="2" borderId="1" xfId="0" applyFont="1" applyFill="1" applyBorder="1" applyAlignment="1">
      <alignment horizontal="center" vertical="center" wrapText="1"/>
    </xf>
    <xf numFmtId="0" fontId="1" fillId="0" borderId="0" xfId="0" applyFont="1" applyAlignment="1">
      <alignment vertical="center"/>
    </xf>
    <xf numFmtId="0" fontId="3" fillId="0" borderId="0" xfId="0" applyFont="1" applyAlignment="1">
      <alignment horizontal="center"/>
    </xf>
    <xf numFmtId="0" fontId="1" fillId="0" borderId="1" xfId="0" applyFont="1" applyBorder="1" applyAlignment="1">
      <alignment vertical="center"/>
    </xf>
    <xf numFmtId="0" fontId="12" fillId="0" borderId="1" xfId="3" applyFont="1" applyBorder="1" applyAlignment="1">
      <alignment horizontal="left" vertical="center" wrapText="1"/>
    </xf>
    <xf numFmtId="0" fontId="1" fillId="0" borderId="1" xfId="0" applyFont="1" applyBorder="1" applyAlignment="1">
      <alignment horizontal="left" vertical="center" wrapText="1"/>
    </xf>
    <xf numFmtId="0" fontId="0" fillId="0" borderId="0" xfId="0" applyAlignment="1">
      <alignment horizontal="center" vertical="center"/>
    </xf>
    <xf numFmtId="0" fontId="13" fillId="0" borderId="0" xfId="0" applyFont="1"/>
    <xf numFmtId="0" fontId="14" fillId="3" borderId="1" xfId="0" applyFont="1" applyFill="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1" fillId="0" borderId="6" xfId="0" applyFont="1" applyBorder="1" applyAlignment="1">
      <alignment horizontal="center" vertical="center"/>
    </xf>
    <xf numFmtId="0" fontId="1" fillId="0" borderId="1" xfId="0" applyFont="1" applyBorder="1" applyAlignment="1">
      <alignment wrapText="1"/>
    </xf>
    <xf numFmtId="0" fontId="1" fillId="2" borderId="1" xfId="0" applyFont="1" applyFill="1" applyBorder="1" applyAlignment="1">
      <alignment horizontal="center" vertical="center"/>
    </xf>
    <xf numFmtId="0" fontId="9" fillId="0" borderId="0" xfId="9" applyFont="1" applyAlignment="1">
      <alignment vertical="center" wrapText="1"/>
    </xf>
    <xf numFmtId="0" fontId="0" fillId="0" borderId="1" xfId="0" applyBorder="1" applyAlignment="1">
      <alignment horizontal="center" vertical="center"/>
    </xf>
    <xf numFmtId="0" fontId="9" fillId="0" borderId="1" xfId="2" applyFont="1" applyBorder="1" applyAlignment="1">
      <alignment vertical="center" wrapText="1"/>
    </xf>
    <xf numFmtId="0" fontId="18" fillId="0" borderId="0" xfId="0" applyFont="1" applyAlignment="1">
      <alignment vertical="center" wrapText="1"/>
    </xf>
    <xf numFmtId="0" fontId="0" fillId="0" borderId="5" xfId="0" applyBorder="1"/>
    <xf numFmtId="0" fontId="18" fillId="0" borderId="1" xfId="0" applyFont="1" applyBorder="1" applyAlignment="1">
      <alignment vertical="center" wrapText="1"/>
    </xf>
    <xf numFmtId="164" fontId="19" fillId="0" borderId="1" xfId="1" applyFont="1" applyBorder="1" applyAlignment="1">
      <alignment horizontal="center" vertical="center"/>
    </xf>
    <xf numFmtId="166" fontId="19" fillId="0" borderId="1" xfId="0" applyNumberFormat="1" applyFont="1" applyBorder="1" applyAlignment="1">
      <alignment horizontal="center" vertical="center"/>
    </xf>
    <xf numFmtId="0" fontId="20" fillId="0" borderId="1" xfId="0" applyFont="1" applyBorder="1"/>
    <xf numFmtId="164" fontId="19" fillId="0" borderId="1" xfId="0" applyNumberFormat="1" applyFont="1" applyBorder="1" applyAlignment="1">
      <alignment horizontal="center" vertical="center"/>
    </xf>
    <xf numFmtId="0" fontId="19" fillId="2" borderId="1" xfId="0" applyFont="1" applyFill="1" applyBorder="1" applyAlignment="1">
      <alignment horizontal="left" vertical="center" wrapText="1"/>
    </xf>
    <xf numFmtId="0" fontId="19" fillId="0" borderId="1" xfId="0" applyFont="1" applyBorder="1" applyAlignment="1">
      <alignment horizontal="left" vertical="center" wrapText="1"/>
    </xf>
    <xf numFmtId="165" fontId="19" fillId="2" borderId="4" xfId="0" applyNumberFormat="1" applyFont="1" applyFill="1" applyBorder="1" applyAlignment="1">
      <alignment horizontal="center" vertical="center" wrapText="1"/>
    </xf>
    <xf numFmtId="0" fontId="20" fillId="3" borderId="1" xfId="0" applyFont="1" applyFill="1" applyBorder="1" applyAlignment="1">
      <alignment horizontal="center" vertical="center"/>
    </xf>
    <xf numFmtId="0" fontId="19" fillId="0" borderId="1" xfId="0" applyFont="1" applyBorder="1" applyAlignment="1">
      <alignment horizontal="center" vertical="center" wrapText="1"/>
    </xf>
    <xf numFmtId="0" fontId="19" fillId="0" borderId="0" xfId="0" applyFont="1"/>
    <xf numFmtId="0" fontId="20" fillId="3" borderId="1" xfId="0" applyFont="1" applyFill="1" applyBorder="1" applyAlignment="1">
      <alignment horizontal="left" vertical="center"/>
    </xf>
    <xf numFmtId="0" fontId="21" fillId="0" borderId="0" xfId="0" applyFont="1" applyAlignment="1">
      <alignment horizontal="left" vertical="center"/>
    </xf>
    <xf numFmtId="0" fontId="22" fillId="0" borderId="1" xfId="0" applyFont="1" applyBorder="1"/>
    <xf numFmtId="0" fontId="21" fillId="0" borderId="0" xfId="0" applyFont="1"/>
    <xf numFmtId="0" fontId="21" fillId="0" borderId="0" xfId="0" applyFont="1" applyAlignment="1">
      <alignment horizontal="center" vertical="center"/>
    </xf>
    <xf numFmtId="0" fontId="19" fillId="0" borderId="0" xfId="0" applyFont="1" applyAlignment="1">
      <alignment horizontal="left" vertical="center"/>
    </xf>
    <xf numFmtId="0" fontId="20" fillId="3" borderId="3" xfId="0" applyFont="1" applyFill="1" applyBorder="1" applyAlignment="1">
      <alignment horizontal="center" vertical="center"/>
    </xf>
    <xf numFmtId="0" fontId="19" fillId="0" borderId="3" xfId="0" applyFont="1" applyBorder="1" applyAlignment="1">
      <alignment horizontal="left" vertical="center" wrapText="1"/>
    </xf>
    <xf numFmtId="0" fontId="20" fillId="3" borderId="4" xfId="0" applyFont="1" applyFill="1" applyBorder="1" applyAlignment="1">
      <alignment horizontal="center" vertical="center"/>
    </xf>
    <xf numFmtId="0" fontId="19" fillId="0" borderId="1" xfId="0" applyFont="1" applyBorder="1" applyAlignment="1">
      <alignment vertical="center" wrapText="1"/>
    </xf>
    <xf numFmtId="0" fontId="19" fillId="0" borderId="0" xfId="0" applyFont="1" applyAlignment="1">
      <alignment horizontal="center" vertical="center"/>
    </xf>
    <xf numFmtId="0" fontId="19" fillId="0" borderId="1" xfId="0" applyFont="1" applyBorder="1" applyAlignment="1">
      <alignment horizontal="center" vertical="center"/>
    </xf>
    <xf numFmtId="49" fontId="23" fillId="0" borderId="1" xfId="0" applyNumberFormat="1" applyFont="1" applyBorder="1" applyAlignment="1">
      <alignment vertical="center"/>
    </xf>
    <xf numFmtId="49" fontId="23" fillId="0" borderId="5" xfId="0" applyNumberFormat="1" applyFont="1" applyBorder="1" applyAlignment="1">
      <alignment vertical="center"/>
    </xf>
    <xf numFmtId="0" fontId="20" fillId="3" borderId="1" xfId="0" applyFont="1" applyFill="1" applyBorder="1" applyAlignment="1">
      <alignment horizontal="center" vertical="center" wrapText="1"/>
    </xf>
    <xf numFmtId="0" fontId="19" fillId="0" borderId="0" xfId="0" applyFont="1" applyAlignment="1">
      <alignment vertical="center" wrapText="1"/>
    </xf>
    <xf numFmtId="0" fontId="19" fillId="0" borderId="1" xfId="0" applyFont="1" applyBorder="1" applyAlignment="1">
      <alignment horizontal="left" vertical="center"/>
    </xf>
    <xf numFmtId="0" fontId="19" fillId="0" borderId="5" xfId="0" applyFont="1" applyBorder="1" applyAlignment="1">
      <alignment horizontal="center" vertical="center"/>
    </xf>
    <xf numFmtId="0" fontId="1" fillId="0" borderId="8" xfId="0" applyFont="1" applyBorder="1" applyAlignment="1">
      <alignment horizontal="center" vertical="center" wrapText="1"/>
    </xf>
    <xf numFmtId="0" fontId="0" fillId="2" borderId="0" xfId="0" applyFill="1"/>
    <xf numFmtId="1" fontId="0" fillId="2" borderId="0" xfId="0" applyNumberFormat="1" applyFill="1" applyAlignment="1">
      <alignment horizontal="left"/>
    </xf>
    <xf numFmtId="0" fontId="17" fillId="2" borderId="5" xfId="0" applyFont="1" applyFill="1" applyBorder="1" applyAlignment="1">
      <alignment horizontal="center" vertical="center" wrapText="1"/>
    </xf>
    <xf numFmtId="1" fontId="17" fillId="2" borderId="5" xfId="0" applyNumberFormat="1" applyFont="1" applyFill="1" applyBorder="1" applyAlignment="1">
      <alignment horizontal="left" vertical="center" wrapText="1"/>
    </xf>
    <xf numFmtId="0" fontId="16" fillId="5" borderId="0" xfId="0" applyFont="1" applyFill="1" applyAlignment="1">
      <alignment vertical="center"/>
    </xf>
    <xf numFmtId="0" fontId="16" fillId="4" borderId="1" xfId="0" applyFont="1" applyFill="1" applyBorder="1" applyAlignment="1">
      <alignment horizontal="left" vertical="center"/>
    </xf>
    <xf numFmtId="0" fontId="16" fillId="6" borderId="0" xfId="0" applyFont="1" applyFill="1" applyAlignment="1">
      <alignment horizontal="left" vertical="center"/>
    </xf>
    <xf numFmtId="0" fontId="16" fillId="7" borderId="0" xfId="0" applyFont="1" applyFill="1" applyAlignment="1">
      <alignment horizontal="left" vertical="center"/>
    </xf>
    <xf numFmtId="0" fontId="16" fillId="5" borderId="0" xfId="0" applyFont="1" applyFill="1" applyAlignment="1">
      <alignment horizontal="left" vertical="center"/>
    </xf>
    <xf numFmtId="0" fontId="16" fillId="4" borderId="0" xfId="0" applyFont="1" applyFill="1" applyAlignment="1">
      <alignment horizontal="left" vertical="center"/>
    </xf>
    <xf numFmtId="0" fontId="1" fillId="0" borderId="5"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xf>
    <xf numFmtId="0" fontId="1" fillId="0" borderId="1" xfId="0" applyFont="1" applyBorder="1" applyAlignment="1">
      <alignment horizontal="center" vertical="center"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1" fillId="0" borderId="7" xfId="0" applyFont="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cellXfs>
  <cellStyles count="11">
    <cellStyle name="Normal 2" xfId="10" xr:uid="{00000000-0005-0000-0000-000002000000}"/>
    <cellStyle name="Normal 4" xfId="2" xr:uid="{00000000-0005-0000-0000-000003000000}"/>
    <cellStyle name="Денежный" xfId="1" builtinId="4"/>
    <cellStyle name="Обычный" xfId="0" builtinId="0"/>
    <cellStyle name="Обычный 2" xfId="5" xr:uid="{00000000-0005-0000-0000-000004000000}"/>
    <cellStyle name="常规 2" xfId="9" xr:uid="{00000000-0005-0000-0000-000005000000}"/>
    <cellStyle name="常规 2 2" xfId="3" xr:uid="{00000000-0005-0000-0000-000006000000}"/>
    <cellStyle name="常规 3" xfId="4" xr:uid="{00000000-0005-0000-0000-000007000000}"/>
    <cellStyle name="常规 3 2" xfId="6" xr:uid="{00000000-0005-0000-0000-000008000000}"/>
    <cellStyle name="常规 4 2" xfId="7" xr:uid="{00000000-0005-0000-0000-000009000000}"/>
    <cellStyle name="常规 7" xfId="8"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image" Target="../media/image25.jpeg"/><Relationship Id="rId7" Type="http://schemas.microsoft.com/office/2007/relationships/hdphoto" Target="../media/hdphoto2.wdp"/><Relationship Id="rId12" Type="http://schemas.openxmlformats.org/officeDocument/2006/relationships/image" Target="../media/image32.png"/><Relationship Id="rId2" Type="http://schemas.openxmlformats.org/officeDocument/2006/relationships/image" Target="../media/image24.jpeg"/><Relationship Id="rId1" Type="http://schemas.openxmlformats.org/officeDocument/2006/relationships/image" Target="../media/image23.jpeg"/><Relationship Id="rId6" Type="http://schemas.openxmlformats.org/officeDocument/2006/relationships/image" Target="../media/image27.png"/><Relationship Id="rId11" Type="http://schemas.openxmlformats.org/officeDocument/2006/relationships/image" Target="../media/image31.jpeg"/><Relationship Id="rId5" Type="http://schemas.microsoft.com/office/2007/relationships/hdphoto" Target="../media/hdphoto1.wdp"/><Relationship Id="rId10" Type="http://schemas.openxmlformats.org/officeDocument/2006/relationships/image" Target="../media/image30.jpeg"/><Relationship Id="rId4" Type="http://schemas.openxmlformats.org/officeDocument/2006/relationships/image" Target="../media/image26.png"/><Relationship Id="rId9" Type="http://schemas.openxmlformats.org/officeDocument/2006/relationships/image" Target="../media/image29.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45.jpeg"/><Relationship Id="rId18" Type="http://schemas.openxmlformats.org/officeDocument/2006/relationships/image" Target="../media/image50.png"/><Relationship Id="rId26" Type="http://schemas.openxmlformats.org/officeDocument/2006/relationships/image" Target="../media/image58.jpeg"/><Relationship Id="rId39" Type="http://schemas.openxmlformats.org/officeDocument/2006/relationships/image" Target="../media/image71.jpeg"/><Relationship Id="rId21" Type="http://schemas.openxmlformats.org/officeDocument/2006/relationships/image" Target="../media/image53.jpeg"/><Relationship Id="rId34" Type="http://schemas.openxmlformats.org/officeDocument/2006/relationships/image" Target="../media/image66.jpeg"/><Relationship Id="rId42" Type="http://schemas.openxmlformats.org/officeDocument/2006/relationships/image" Target="../media/image74.jpeg"/><Relationship Id="rId47" Type="http://schemas.openxmlformats.org/officeDocument/2006/relationships/image" Target="../media/image79.png"/><Relationship Id="rId50" Type="http://schemas.openxmlformats.org/officeDocument/2006/relationships/image" Target="../media/image82.png"/><Relationship Id="rId55" Type="http://schemas.openxmlformats.org/officeDocument/2006/relationships/image" Target="../media/image87.png"/><Relationship Id="rId7" Type="http://schemas.openxmlformats.org/officeDocument/2006/relationships/image" Target="../media/image39.jpe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33" Type="http://schemas.openxmlformats.org/officeDocument/2006/relationships/image" Target="../media/image65.jpeg"/><Relationship Id="rId38" Type="http://schemas.openxmlformats.org/officeDocument/2006/relationships/image" Target="../media/image70.jpeg"/><Relationship Id="rId46" Type="http://schemas.openxmlformats.org/officeDocument/2006/relationships/image" Target="../media/image78.png"/><Relationship Id="rId2" Type="http://schemas.openxmlformats.org/officeDocument/2006/relationships/image" Target="../media/image34.jpeg"/><Relationship Id="rId16" Type="http://schemas.openxmlformats.org/officeDocument/2006/relationships/image" Target="../media/image48.jpeg"/><Relationship Id="rId20" Type="http://schemas.openxmlformats.org/officeDocument/2006/relationships/image" Target="../media/image52.jpeg"/><Relationship Id="rId29" Type="http://schemas.openxmlformats.org/officeDocument/2006/relationships/image" Target="../media/image61.jpeg"/><Relationship Id="rId41" Type="http://schemas.openxmlformats.org/officeDocument/2006/relationships/image" Target="../media/image73.jpeg"/><Relationship Id="rId54" Type="http://schemas.openxmlformats.org/officeDocument/2006/relationships/image" Target="../media/image86.png"/><Relationship Id="rId1" Type="http://schemas.openxmlformats.org/officeDocument/2006/relationships/image" Target="../media/image33.jpeg"/><Relationship Id="rId6" Type="http://schemas.openxmlformats.org/officeDocument/2006/relationships/image" Target="../media/image38.jpeg"/><Relationship Id="rId11" Type="http://schemas.openxmlformats.org/officeDocument/2006/relationships/image" Target="../media/image43.jpeg"/><Relationship Id="rId24" Type="http://schemas.openxmlformats.org/officeDocument/2006/relationships/image" Target="../media/image56.jpeg"/><Relationship Id="rId32" Type="http://schemas.openxmlformats.org/officeDocument/2006/relationships/image" Target="../media/image64.jpeg"/><Relationship Id="rId37" Type="http://schemas.openxmlformats.org/officeDocument/2006/relationships/image" Target="../media/image69.png"/><Relationship Id="rId40" Type="http://schemas.openxmlformats.org/officeDocument/2006/relationships/image" Target="../media/image72.png"/><Relationship Id="rId45" Type="http://schemas.openxmlformats.org/officeDocument/2006/relationships/image" Target="../media/image77.png"/><Relationship Id="rId53" Type="http://schemas.openxmlformats.org/officeDocument/2006/relationships/image" Target="../media/image85.png"/><Relationship Id="rId5" Type="http://schemas.openxmlformats.org/officeDocument/2006/relationships/image" Target="../media/image37.jpeg"/><Relationship Id="rId15" Type="http://schemas.openxmlformats.org/officeDocument/2006/relationships/image" Target="../media/image47.png"/><Relationship Id="rId23" Type="http://schemas.openxmlformats.org/officeDocument/2006/relationships/image" Target="../media/image55.jpeg"/><Relationship Id="rId28" Type="http://schemas.openxmlformats.org/officeDocument/2006/relationships/image" Target="../media/image60.png"/><Relationship Id="rId36" Type="http://schemas.openxmlformats.org/officeDocument/2006/relationships/image" Target="../media/image68.jpeg"/><Relationship Id="rId49" Type="http://schemas.openxmlformats.org/officeDocument/2006/relationships/image" Target="../media/image81.png"/><Relationship Id="rId10" Type="http://schemas.openxmlformats.org/officeDocument/2006/relationships/image" Target="../media/image42.jpeg"/><Relationship Id="rId19" Type="http://schemas.openxmlformats.org/officeDocument/2006/relationships/image" Target="../media/image51.png"/><Relationship Id="rId31" Type="http://schemas.openxmlformats.org/officeDocument/2006/relationships/image" Target="../media/image63.jpeg"/><Relationship Id="rId44" Type="http://schemas.openxmlformats.org/officeDocument/2006/relationships/image" Target="../media/image76.png"/><Relationship Id="rId52" Type="http://schemas.openxmlformats.org/officeDocument/2006/relationships/image" Target="../media/image84.png"/><Relationship Id="rId4" Type="http://schemas.openxmlformats.org/officeDocument/2006/relationships/image" Target="../media/image36.jpeg"/><Relationship Id="rId9" Type="http://schemas.openxmlformats.org/officeDocument/2006/relationships/image" Target="../media/image41.jpeg"/><Relationship Id="rId14" Type="http://schemas.openxmlformats.org/officeDocument/2006/relationships/image" Target="../media/image46.png"/><Relationship Id="rId22" Type="http://schemas.openxmlformats.org/officeDocument/2006/relationships/image" Target="../media/image54.jpeg"/><Relationship Id="rId27" Type="http://schemas.openxmlformats.org/officeDocument/2006/relationships/image" Target="../media/image59.png"/><Relationship Id="rId30" Type="http://schemas.openxmlformats.org/officeDocument/2006/relationships/image" Target="../media/image62.png"/><Relationship Id="rId35" Type="http://schemas.openxmlformats.org/officeDocument/2006/relationships/image" Target="../media/image67.jpeg"/><Relationship Id="rId43" Type="http://schemas.openxmlformats.org/officeDocument/2006/relationships/image" Target="../media/image75.png"/><Relationship Id="rId48" Type="http://schemas.openxmlformats.org/officeDocument/2006/relationships/image" Target="../media/image80.png"/><Relationship Id="rId56" Type="http://schemas.openxmlformats.org/officeDocument/2006/relationships/image" Target="../media/image88.png"/><Relationship Id="rId8" Type="http://schemas.openxmlformats.org/officeDocument/2006/relationships/image" Target="../media/image40.jpeg"/><Relationship Id="rId51" Type="http://schemas.openxmlformats.org/officeDocument/2006/relationships/image" Target="../media/image83.png"/><Relationship Id="rId3" Type="http://schemas.openxmlformats.org/officeDocument/2006/relationships/image" Target="../media/image3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1.jpeg"/><Relationship Id="rId7" Type="http://schemas.openxmlformats.org/officeDocument/2006/relationships/image" Target="../media/image95.png"/><Relationship Id="rId2" Type="http://schemas.openxmlformats.org/officeDocument/2006/relationships/image" Target="../media/image90.jpeg"/><Relationship Id="rId1" Type="http://schemas.openxmlformats.org/officeDocument/2006/relationships/image" Target="../media/image89.jpeg"/><Relationship Id="rId6" Type="http://schemas.openxmlformats.org/officeDocument/2006/relationships/image" Target="../media/image94.png"/><Relationship Id="rId5" Type="http://schemas.openxmlformats.org/officeDocument/2006/relationships/image" Target="../media/image93.jpeg"/><Relationship Id="rId4" Type="http://schemas.openxmlformats.org/officeDocument/2006/relationships/image" Target="../media/image92.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108.jpeg"/><Relationship Id="rId18" Type="http://schemas.openxmlformats.org/officeDocument/2006/relationships/image" Target="../media/image113.jpeg"/><Relationship Id="rId26" Type="http://schemas.openxmlformats.org/officeDocument/2006/relationships/image" Target="../media/image121.png"/><Relationship Id="rId39" Type="http://schemas.openxmlformats.org/officeDocument/2006/relationships/image" Target="../media/image133.png"/><Relationship Id="rId3" Type="http://schemas.openxmlformats.org/officeDocument/2006/relationships/image" Target="../media/image98.jpeg"/><Relationship Id="rId21" Type="http://schemas.openxmlformats.org/officeDocument/2006/relationships/image" Target="../media/image116.png"/><Relationship Id="rId34" Type="http://schemas.openxmlformats.org/officeDocument/2006/relationships/image" Target="../media/image128.png"/><Relationship Id="rId42" Type="http://schemas.openxmlformats.org/officeDocument/2006/relationships/image" Target="../media/image136.png"/><Relationship Id="rId47" Type="http://schemas.openxmlformats.org/officeDocument/2006/relationships/image" Target="../media/image141.png"/><Relationship Id="rId50" Type="http://schemas.openxmlformats.org/officeDocument/2006/relationships/image" Target="../media/image144.png"/><Relationship Id="rId7" Type="http://schemas.openxmlformats.org/officeDocument/2006/relationships/image" Target="../media/image102.jpeg"/><Relationship Id="rId12" Type="http://schemas.openxmlformats.org/officeDocument/2006/relationships/image" Target="../media/image107.jpeg"/><Relationship Id="rId17" Type="http://schemas.openxmlformats.org/officeDocument/2006/relationships/image" Target="../media/image112.png"/><Relationship Id="rId25" Type="http://schemas.openxmlformats.org/officeDocument/2006/relationships/image" Target="../media/image120.jpeg"/><Relationship Id="rId33" Type="http://schemas.openxmlformats.org/officeDocument/2006/relationships/image" Target="../media/image127.png"/><Relationship Id="rId38" Type="http://schemas.openxmlformats.org/officeDocument/2006/relationships/image" Target="../media/image132.png"/><Relationship Id="rId46" Type="http://schemas.openxmlformats.org/officeDocument/2006/relationships/image" Target="../media/image140.png"/><Relationship Id="rId2" Type="http://schemas.openxmlformats.org/officeDocument/2006/relationships/image" Target="../media/image97.jpeg"/><Relationship Id="rId16" Type="http://schemas.openxmlformats.org/officeDocument/2006/relationships/image" Target="../media/image111.jpeg"/><Relationship Id="rId20" Type="http://schemas.openxmlformats.org/officeDocument/2006/relationships/image" Target="../media/image115.jpeg"/><Relationship Id="rId29" Type="http://schemas.openxmlformats.org/officeDocument/2006/relationships/image" Target="../media/image123.png"/><Relationship Id="rId41" Type="http://schemas.openxmlformats.org/officeDocument/2006/relationships/image" Target="../media/image135.png"/><Relationship Id="rId1" Type="http://schemas.openxmlformats.org/officeDocument/2006/relationships/image" Target="../media/image96.jpeg"/><Relationship Id="rId6" Type="http://schemas.openxmlformats.org/officeDocument/2006/relationships/image" Target="../media/image101.png"/><Relationship Id="rId11" Type="http://schemas.openxmlformats.org/officeDocument/2006/relationships/image" Target="../media/image106.jpeg"/><Relationship Id="rId24" Type="http://schemas.openxmlformats.org/officeDocument/2006/relationships/image" Target="../media/image119.jpeg"/><Relationship Id="rId32" Type="http://schemas.openxmlformats.org/officeDocument/2006/relationships/image" Target="../media/image126.png"/><Relationship Id="rId37" Type="http://schemas.openxmlformats.org/officeDocument/2006/relationships/image" Target="../media/image131.png"/><Relationship Id="rId40" Type="http://schemas.openxmlformats.org/officeDocument/2006/relationships/image" Target="../media/image134.png"/><Relationship Id="rId45" Type="http://schemas.openxmlformats.org/officeDocument/2006/relationships/image" Target="../media/image139.png"/><Relationship Id="rId5" Type="http://schemas.openxmlformats.org/officeDocument/2006/relationships/image" Target="../media/image100.jpeg"/><Relationship Id="rId15" Type="http://schemas.openxmlformats.org/officeDocument/2006/relationships/image" Target="../media/image110.jpeg"/><Relationship Id="rId23" Type="http://schemas.openxmlformats.org/officeDocument/2006/relationships/image" Target="../media/image118.jpeg"/><Relationship Id="rId28" Type="http://schemas.openxmlformats.org/officeDocument/2006/relationships/image" Target="../media/image122.jpeg"/><Relationship Id="rId36" Type="http://schemas.openxmlformats.org/officeDocument/2006/relationships/image" Target="../media/image130.png"/><Relationship Id="rId49" Type="http://schemas.openxmlformats.org/officeDocument/2006/relationships/image" Target="../media/image143.png"/><Relationship Id="rId10" Type="http://schemas.openxmlformats.org/officeDocument/2006/relationships/image" Target="../media/image105.jpeg"/><Relationship Id="rId19" Type="http://schemas.openxmlformats.org/officeDocument/2006/relationships/image" Target="../media/image114.jpeg"/><Relationship Id="rId31" Type="http://schemas.openxmlformats.org/officeDocument/2006/relationships/image" Target="../media/image125.png"/><Relationship Id="rId44" Type="http://schemas.openxmlformats.org/officeDocument/2006/relationships/image" Target="../media/image138.png"/><Relationship Id="rId4" Type="http://schemas.openxmlformats.org/officeDocument/2006/relationships/image" Target="../media/image99.jpeg"/><Relationship Id="rId9" Type="http://schemas.openxmlformats.org/officeDocument/2006/relationships/image" Target="../media/image104.png"/><Relationship Id="rId14" Type="http://schemas.openxmlformats.org/officeDocument/2006/relationships/image" Target="../media/image109.jpeg"/><Relationship Id="rId22" Type="http://schemas.openxmlformats.org/officeDocument/2006/relationships/image" Target="../media/image117.png"/><Relationship Id="rId27" Type="http://schemas.microsoft.com/office/2007/relationships/hdphoto" Target="../media/hdphoto3.wdp"/><Relationship Id="rId30" Type="http://schemas.openxmlformats.org/officeDocument/2006/relationships/image" Target="../media/image124.png"/><Relationship Id="rId35" Type="http://schemas.openxmlformats.org/officeDocument/2006/relationships/image" Target="../media/image129.jpeg"/><Relationship Id="rId43" Type="http://schemas.openxmlformats.org/officeDocument/2006/relationships/image" Target="../media/image137.png"/><Relationship Id="rId48" Type="http://schemas.openxmlformats.org/officeDocument/2006/relationships/image" Target="../media/image142.png"/><Relationship Id="rId8" Type="http://schemas.openxmlformats.org/officeDocument/2006/relationships/image" Target="../media/image103.png"/></Relationships>
</file>

<file path=xl/drawings/_rels/drawing6.xml.rels><?xml version="1.0" encoding="UTF-8" standalone="yes"?>
<Relationships xmlns="http://schemas.openxmlformats.org/package/2006/relationships"><Relationship Id="rId13" Type="http://schemas.openxmlformats.org/officeDocument/2006/relationships/image" Target="../media/image157.jpeg"/><Relationship Id="rId18" Type="http://schemas.openxmlformats.org/officeDocument/2006/relationships/image" Target="../media/image162.jpeg"/><Relationship Id="rId26" Type="http://schemas.openxmlformats.org/officeDocument/2006/relationships/image" Target="../media/image170.jpeg"/><Relationship Id="rId39" Type="http://schemas.openxmlformats.org/officeDocument/2006/relationships/image" Target="../media/image183.png"/><Relationship Id="rId21" Type="http://schemas.openxmlformats.org/officeDocument/2006/relationships/image" Target="../media/image165.jpeg"/><Relationship Id="rId34" Type="http://schemas.openxmlformats.org/officeDocument/2006/relationships/image" Target="../media/image178.jpeg"/><Relationship Id="rId42" Type="http://schemas.openxmlformats.org/officeDocument/2006/relationships/image" Target="../media/image186.png"/><Relationship Id="rId47" Type="http://schemas.openxmlformats.org/officeDocument/2006/relationships/image" Target="../media/image191.jpeg"/><Relationship Id="rId50" Type="http://schemas.openxmlformats.org/officeDocument/2006/relationships/image" Target="../media/image194.png"/><Relationship Id="rId55" Type="http://schemas.openxmlformats.org/officeDocument/2006/relationships/image" Target="../media/image199.jpeg"/><Relationship Id="rId63" Type="http://schemas.openxmlformats.org/officeDocument/2006/relationships/image" Target="../media/image206.png"/><Relationship Id="rId68" Type="http://schemas.openxmlformats.org/officeDocument/2006/relationships/image" Target="../media/image211.png"/><Relationship Id="rId76" Type="http://schemas.openxmlformats.org/officeDocument/2006/relationships/image" Target="../media/image219.png"/><Relationship Id="rId7" Type="http://schemas.openxmlformats.org/officeDocument/2006/relationships/image" Target="../media/image151.jpeg"/><Relationship Id="rId71" Type="http://schemas.openxmlformats.org/officeDocument/2006/relationships/image" Target="../media/image214.png"/><Relationship Id="rId2" Type="http://schemas.openxmlformats.org/officeDocument/2006/relationships/image" Target="../media/image146.png"/><Relationship Id="rId16" Type="http://schemas.openxmlformats.org/officeDocument/2006/relationships/image" Target="../media/image160.jpeg"/><Relationship Id="rId29" Type="http://schemas.openxmlformats.org/officeDocument/2006/relationships/image" Target="../media/image173.jpeg"/><Relationship Id="rId11" Type="http://schemas.openxmlformats.org/officeDocument/2006/relationships/image" Target="../media/image155.jpeg"/><Relationship Id="rId24" Type="http://schemas.openxmlformats.org/officeDocument/2006/relationships/image" Target="../media/image168.jpeg"/><Relationship Id="rId32" Type="http://schemas.openxmlformats.org/officeDocument/2006/relationships/image" Target="../media/image176.png"/><Relationship Id="rId37" Type="http://schemas.openxmlformats.org/officeDocument/2006/relationships/image" Target="../media/image181.jpeg"/><Relationship Id="rId40" Type="http://schemas.openxmlformats.org/officeDocument/2006/relationships/image" Target="../media/image184.png"/><Relationship Id="rId45" Type="http://schemas.openxmlformats.org/officeDocument/2006/relationships/image" Target="../media/image189.png"/><Relationship Id="rId53" Type="http://schemas.openxmlformats.org/officeDocument/2006/relationships/image" Target="../media/image197.jpeg"/><Relationship Id="rId58" Type="http://schemas.openxmlformats.org/officeDocument/2006/relationships/image" Target="../media/image202.jpeg"/><Relationship Id="rId66" Type="http://schemas.openxmlformats.org/officeDocument/2006/relationships/image" Target="../media/image209.png"/><Relationship Id="rId74" Type="http://schemas.openxmlformats.org/officeDocument/2006/relationships/image" Target="../media/image217.png"/><Relationship Id="rId5" Type="http://schemas.openxmlformats.org/officeDocument/2006/relationships/image" Target="../media/image149.png"/><Relationship Id="rId15" Type="http://schemas.openxmlformats.org/officeDocument/2006/relationships/image" Target="../media/image159.png"/><Relationship Id="rId23" Type="http://schemas.openxmlformats.org/officeDocument/2006/relationships/image" Target="../media/image167.jpeg"/><Relationship Id="rId28" Type="http://schemas.openxmlformats.org/officeDocument/2006/relationships/image" Target="../media/image172.jpeg"/><Relationship Id="rId36" Type="http://schemas.openxmlformats.org/officeDocument/2006/relationships/image" Target="../media/image180.jpeg"/><Relationship Id="rId49" Type="http://schemas.openxmlformats.org/officeDocument/2006/relationships/image" Target="../media/image193.jpeg"/><Relationship Id="rId57" Type="http://schemas.openxmlformats.org/officeDocument/2006/relationships/image" Target="../media/image201.jpeg"/><Relationship Id="rId61" Type="http://schemas.openxmlformats.org/officeDocument/2006/relationships/image" Target="../media/image205.png"/><Relationship Id="rId10" Type="http://schemas.openxmlformats.org/officeDocument/2006/relationships/image" Target="../media/image154.jpeg"/><Relationship Id="rId19" Type="http://schemas.openxmlformats.org/officeDocument/2006/relationships/image" Target="../media/image163.jpeg"/><Relationship Id="rId31" Type="http://schemas.openxmlformats.org/officeDocument/2006/relationships/image" Target="../media/image175.jpeg"/><Relationship Id="rId44" Type="http://schemas.openxmlformats.org/officeDocument/2006/relationships/image" Target="../media/image188.jpeg"/><Relationship Id="rId52" Type="http://schemas.openxmlformats.org/officeDocument/2006/relationships/image" Target="../media/image196.jpeg"/><Relationship Id="rId60" Type="http://schemas.openxmlformats.org/officeDocument/2006/relationships/image" Target="../media/image204.png"/><Relationship Id="rId65" Type="http://schemas.openxmlformats.org/officeDocument/2006/relationships/image" Target="../media/image208.png"/><Relationship Id="rId73" Type="http://schemas.openxmlformats.org/officeDocument/2006/relationships/image" Target="../media/image216.png"/><Relationship Id="rId78" Type="http://schemas.openxmlformats.org/officeDocument/2006/relationships/image" Target="../media/image221.png"/><Relationship Id="rId4" Type="http://schemas.openxmlformats.org/officeDocument/2006/relationships/image" Target="../media/image148.png"/><Relationship Id="rId9" Type="http://schemas.openxmlformats.org/officeDocument/2006/relationships/image" Target="../media/image153.jpeg"/><Relationship Id="rId14" Type="http://schemas.openxmlformats.org/officeDocument/2006/relationships/image" Target="../media/image158.jpeg"/><Relationship Id="rId22" Type="http://schemas.openxmlformats.org/officeDocument/2006/relationships/image" Target="../media/image166.jpeg"/><Relationship Id="rId27" Type="http://schemas.openxmlformats.org/officeDocument/2006/relationships/image" Target="../media/image171.jpeg"/><Relationship Id="rId30" Type="http://schemas.openxmlformats.org/officeDocument/2006/relationships/image" Target="../media/image174.jpeg"/><Relationship Id="rId35" Type="http://schemas.openxmlformats.org/officeDocument/2006/relationships/image" Target="../media/image179.jpeg"/><Relationship Id="rId43" Type="http://schemas.openxmlformats.org/officeDocument/2006/relationships/image" Target="../media/image187.png"/><Relationship Id="rId48" Type="http://schemas.openxmlformats.org/officeDocument/2006/relationships/image" Target="../media/image192.jpeg"/><Relationship Id="rId56" Type="http://schemas.openxmlformats.org/officeDocument/2006/relationships/image" Target="../media/image200.png"/><Relationship Id="rId64" Type="http://schemas.openxmlformats.org/officeDocument/2006/relationships/image" Target="../media/image207.png"/><Relationship Id="rId69" Type="http://schemas.openxmlformats.org/officeDocument/2006/relationships/image" Target="../media/image212.png"/><Relationship Id="rId77" Type="http://schemas.openxmlformats.org/officeDocument/2006/relationships/image" Target="../media/image220.png"/><Relationship Id="rId8" Type="http://schemas.openxmlformats.org/officeDocument/2006/relationships/image" Target="../media/image152.jpeg"/><Relationship Id="rId51" Type="http://schemas.openxmlformats.org/officeDocument/2006/relationships/image" Target="../media/image195.jpeg"/><Relationship Id="rId72" Type="http://schemas.openxmlformats.org/officeDocument/2006/relationships/image" Target="../media/image215.png"/><Relationship Id="rId3" Type="http://schemas.openxmlformats.org/officeDocument/2006/relationships/image" Target="../media/image147.png"/><Relationship Id="rId12" Type="http://schemas.openxmlformats.org/officeDocument/2006/relationships/image" Target="../media/image156.jpeg"/><Relationship Id="rId17" Type="http://schemas.openxmlformats.org/officeDocument/2006/relationships/image" Target="../media/image161.jpeg"/><Relationship Id="rId25" Type="http://schemas.openxmlformats.org/officeDocument/2006/relationships/image" Target="../media/image169.png"/><Relationship Id="rId33" Type="http://schemas.openxmlformats.org/officeDocument/2006/relationships/image" Target="../media/image177.png"/><Relationship Id="rId38" Type="http://schemas.openxmlformats.org/officeDocument/2006/relationships/image" Target="../media/image182.jpeg"/><Relationship Id="rId46" Type="http://schemas.openxmlformats.org/officeDocument/2006/relationships/image" Target="../media/image190.png"/><Relationship Id="rId59" Type="http://schemas.openxmlformats.org/officeDocument/2006/relationships/image" Target="../media/image203.png"/><Relationship Id="rId67" Type="http://schemas.openxmlformats.org/officeDocument/2006/relationships/image" Target="../media/image210.jpeg"/><Relationship Id="rId20" Type="http://schemas.openxmlformats.org/officeDocument/2006/relationships/image" Target="../media/image164.jpeg"/><Relationship Id="rId41" Type="http://schemas.openxmlformats.org/officeDocument/2006/relationships/image" Target="../media/image185.jpeg"/><Relationship Id="rId54" Type="http://schemas.openxmlformats.org/officeDocument/2006/relationships/image" Target="../media/image198.jpeg"/><Relationship Id="rId62" Type="http://schemas.openxmlformats.org/officeDocument/2006/relationships/image" Target="../media/image127.png"/><Relationship Id="rId70" Type="http://schemas.openxmlformats.org/officeDocument/2006/relationships/image" Target="../media/image213.png"/><Relationship Id="rId75" Type="http://schemas.openxmlformats.org/officeDocument/2006/relationships/image" Target="../media/image218.png"/><Relationship Id="rId1" Type="http://schemas.openxmlformats.org/officeDocument/2006/relationships/image" Target="../media/image145.jpeg"/><Relationship Id="rId6" Type="http://schemas.openxmlformats.org/officeDocument/2006/relationships/image" Target="../media/image150.jpeg"/></Relationships>
</file>

<file path=xl/drawings/_rels/drawing7.xml.rels><?xml version="1.0" encoding="UTF-8" standalone="yes"?>
<Relationships xmlns="http://schemas.openxmlformats.org/package/2006/relationships"><Relationship Id="rId8" Type="http://schemas.openxmlformats.org/officeDocument/2006/relationships/image" Target="../media/image229.jpeg"/><Relationship Id="rId3" Type="http://schemas.openxmlformats.org/officeDocument/2006/relationships/image" Target="../media/image224.jpeg"/><Relationship Id="rId7" Type="http://schemas.openxmlformats.org/officeDocument/2006/relationships/image" Target="../media/image228.jpeg"/><Relationship Id="rId2" Type="http://schemas.openxmlformats.org/officeDocument/2006/relationships/image" Target="../media/image223.jpeg"/><Relationship Id="rId1" Type="http://schemas.openxmlformats.org/officeDocument/2006/relationships/image" Target="../media/image222.jpeg"/><Relationship Id="rId6" Type="http://schemas.openxmlformats.org/officeDocument/2006/relationships/image" Target="../media/image227.jpeg"/><Relationship Id="rId5" Type="http://schemas.openxmlformats.org/officeDocument/2006/relationships/image" Target="../media/image226.jpeg"/><Relationship Id="rId10" Type="http://schemas.openxmlformats.org/officeDocument/2006/relationships/image" Target="../media/image127.png"/><Relationship Id="rId4" Type="http://schemas.openxmlformats.org/officeDocument/2006/relationships/image" Target="../media/image225.jpeg"/><Relationship Id="rId9" Type="http://schemas.openxmlformats.org/officeDocument/2006/relationships/image" Target="../media/image230.png"/></Relationships>
</file>

<file path=xl/drawings/_rels/drawing8.xml.rels><?xml version="1.0" encoding="UTF-8" standalone="yes"?>
<Relationships xmlns="http://schemas.openxmlformats.org/package/2006/relationships"><Relationship Id="rId8" Type="http://schemas.openxmlformats.org/officeDocument/2006/relationships/image" Target="../media/image238.png"/><Relationship Id="rId13" Type="http://schemas.openxmlformats.org/officeDocument/2006/relationships/image" Target="../media/image243.jpeg"/><Relationship Id="rId18" Type="http://schemas.openxmlformats.org/officeDocument/2006/relationships/image" Target="../media/image248.png"/><Relationship Id="rId3" Type="http://schemas.openxmlformats.org/officeDocument/2006/relationships/image" Target="../media/image233.png"/><Relationship Id="rId7" Type="http://schemas.openxmlformats.org/officeDocument/2006/relationships/image" Target="../media/image237.png"/><Relationship Id="rId12" Type="http://schemas.openxmlformats.org/officeDocument/2006/relationships/image" Target="../media/image242.jpeg"/><Relationship Id="rId17" Type="http://schemas.openxmlformats.org/officeDocument/2006/relationships/image" Target="../media/image247.jpeg"/><Relationship Id="rId2" Type="http://schemas.openxmlformats.org/officeDocument/2006/relationships/image" Target="../media/image232.png"/><Relationship Id="rId16" Type="http://schemas.openxmlformats.org/officeDocument/2006/relationships/image" Target="../media/image246.jpeg"/><Relationship Id="rId1" Type="http://schemas.openxmlformats.org/officeDocument/2006/relationships/image" Target="../media/image231.png"/><Relationship Id="rId6" Type="http://schemas.openxmlformats.org/officeDocument/2006/relationships/image" Target="../media/image236.png"/><Relationship Id="rId11" Type="http://schemas.openxmlformats.org/officeDocument/2006/relationships/image" Target="../media/image241.png"/><Relationship Id="rId5" Type="http://schemas.openxmlformats.org/officeDocument/2006/relationships/image" Target="../media/image235.png"/><Relationship Id="rId15" Type="http://schemas.openxmlformats.org/officeDocument/2006/relationships/image" Target="../media/image245.jpeg"/><Relationship Id="rId10" Type="http://schemas.openxmlformats.org/officeDocument/2006/relationships/image" Target="../media/image240.png"/><Relationship Id="rId4" Type="http://schemas.openxmlformats.org/officeDocument/2006/relationships/image" Target="../media/image234.png"/><Relationship Id="rId9" Type="http://schemas.openxmlformats.org/officeDocument/2006/relationships/image" Target="../media/image239.png"/><Relationship Id="rId14" Type="http://schemas.openxmlformats.org/officeDocument/2006/relationships/image" Target="../media/image244.jpeg"/></Relationships>
</file>

<file path=xl/drawings/drawing1.xml><?xml version="1.0" encoding="utf-8"?>
<xdr:wsDr xmlns:xdr="http://schemas.openxmlformats.org/drawingml/2006/spreadsheetDrawing" xmlns:a="http://schemas.openxmlformats.org/drawingml/2006/main">
  <xdr:twoCellAnchor>
    <xdr:from>
      <xdr:col>1</xdr:col>
      <xdr:colOff>268432</xdr:colOff>
      <xdr:row>3</xdr:row>
      <xdr:rowOff>34637</xdr:rowOff>
    </xdr:from>
    <xdr:to>
      <xdr:col>1</xdr:col>
      <xdr:colOff>1538432</xdr:colOff>
      <xdr:row>3</xdr:row>
      <xdr:rowOff>1289595</xdr:rowOff>
    </xdr:to>
    <xdr:pic>
      <xdr:nvPicPr>
        <xdr:cNvPr id="4" name="Picture 1" descr="Pictur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50819" y="3099955"/>
          <a:ext cx="1270000" cy="1254958"/>
        </a:xfrm>
        <a:prstGeom prst="rect">
          <a:avLst/>
        </a:prstGeom>
      </xdr:spPr>
    </xdr:pic>
    <xdr:clientData/>
  </xdr:twoCellAnchor>
  <xdr:oneCellAnchor>
    <xdr:from>
      <xdr:col>1</xdr:col>
      <xdr:colOff>155862</xdr:colOff>
      <xdr:row>4</xdr:row>
      <xdr:rowOff>173181</xdr:rowOff>
    </xdr:from>
    <xdr:ext cx="1463387" cy="1071817"/>
    <xdr:pic>
      <xdr:nvPicPr>
        <xdr:cNvPr id="5" name="图片 45">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238249" y="4580659"/>
          <a:ext cx="1463387" cy="1071817"/>
        </a:xfrm>
        <a:prstGeom prst="rect">
          <a:avLst/>
        </a:prstGeom>
      </xdr:spPr>
    </xdr:pic>
    <xdr:clientData/>
  </xdr:oneCellAnchor>
  <xdr:oneCellAnchor>
    <xdr:from>
      <xdr:col>1</xdr:col>
      <xdr:colOff>173182</xdr:colOff>
      <xdr:row>5</xdr:row>
      <xdr:rowOff>51954</xdr:rowOff>
    </xdr:from>
    <xdr:ext cx="1501466" cy="1099706"/>
    <xdr:pic>
      <xdr:nvPicPr>
        <xdr:cNvPr id="6" name="图片 39">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255569" y="5801590"/>
          <a:ext cx="1501466" cy="1099706"/>
        </a:xfrm>
        <a:prstGeom prst="rect">
          <a:avLst/>
        </a:prstGeom>
      </xdr:spPr>
    </xdr:pic>
    <xdr:clientData/>
  </xdr:oneCellAnchor>
  <xdr:twoCellAnchor editAs="oneCell">
    <xdr:from>
      <xdr:col>1</xdr:col>
      <xdr:colOff>207818</xdr:colOff>
      <xdr:row>6</xdr:row>
      <xdr:rowOff>155863</xdr:rowOff>
    </xdr:from>
    <xdr:to>
      <xdr:col>1</xdr:col>
      <xdr:colOff>1487112</xdr:colOff>
      <xdr:row>6</xdr:row>
      <xdr:rowOff>1046883</xdr:rowOff>
    </xdr:to>
    <xdr:pic>
      <xdr:nvPicPr>
        <xdr:cNvPr id="7" name="图片 350">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90205" y="7247659"/>
          <a:ext cx="1274532" cy="900545"/>
        </a:xfrm>
        <a:prstGeom prst="rect">
          <a:avLst/>
        </a:prstGeom>
      </xdr:spPr>
    </xdr:pic>
    <xdr:clientData/>
  </xdr:twoCellAnchor>
  <xdr:twoCellAnchor editAs="oneCell">
    <xdr:from>
      <xdr:col>1</xdr:col>
      <xdr:colOff>164523</xdr:colOff>
      <xdr:row>7</xdr:row>
      <xdr:rowOff>173181</xdr:rowOff>
    </xdr:from>
    <xdr:to>
      <xdr:col>1</xdr:col>
      <xdr:colOff>1582955</xdr:colOff>
      <xdr:row>7</xdr:row>
      <xdr:rowOff>991898</xdr:rowOff>
    </xdr:to>
    <xdr:pic>
      <xdr:nvPicPr>
        <xdr:cNvPr id="8" name="图片 42">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246910" y="8607136"/>
          <a:ext cx="1447007" cy="813955"/>
        </a:xfrm>
        <a:prstGeom prst="rect">
          <a:avLst/>
        </a:prstGeom>
      </xdr:spPr>
    </xdr:pic>
    <xdr:clientData/>
  </xdr:twoCellAnchor>
  <xdr:twoCellAnchor editAs="oneCell">
    <xdr:from>
      <xdr:col>1</xdr:col>
      <xdr:colOff>277091</xdr:colOff>
      <xdr:row>8</xdr:row>
      <xdr:rowOff>207817</xdr:rowOff>
    </xdr:from>
    <xdr:to>
      <xdr:col>1</xdr:col>
      <xdr:colOff>1446068</xdr:colOff>
      <xdr:row>8</xdr:row>
      <xdr:rowOff>1048065</xdr:rowOff>
    </xdr:to>
    <xdr:pic>
      <xdr:nvPicPr>
        <xdr:cNvPr id="11" name="图片 321">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81546" y="12746181"/>
          <a:ext cx="1168977" cy="825961"/>
        </a:xfrm>
        <a:prstGeom prst="rect">
          <a:avLst/>
        </a:prstGeom>
      </xdr:spPr>
    </xdr:pic>
    <xdr:clientData/>
  </xdr:twoCellAnchor>
  <xdr:twoCellAnchor editAs="oneCell">
    <xdr:from>
      <xdr:col>1</xdr:col>
      <xdr:colOff>0</xdr:colOff>
      <xdr:row>9</xdr:row>
      <xdr:rowOff>389659</xdr:rowOff>
    </xdr:from>
    <xdr:to>
      <xdr:col>1</xdr:col>
      <xdr:colOff>1468848</xdr:colOff>
      <xdr:row>9</xdr:row>
      <xdr:rowOff>1011575</xdr:rowOff>
    </xdr:to>
    <xdr:pic>
      <xdr:nvPicPr>
        <xdr:cNvPr id="12" name="图片 55">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2387" y="14192250"/>
          <a:ext cx="1471706" cy="618106"/>
        </a:xfrm>
        <a:prstGeom prst="rect">
          <a:avLst/>
        </a:prstGeom>
      </xdr:spPr>
    </xdr:pic>
    <xdr:clientData/>
  </xdr:twoCellAnchor>
  <xdr:twoCellAnchor editAs="oneCell">
    <xdr:from>
      <xdr:col>1</xdr:col>
      <xdr:colOff>363682</xdr:colOff>
      <xdr:row>10</xdr:row>
      <xdr:rowOff>242453</xdr:rowOff>
    </xdr:from>
    <xdr:to>
      <xdr:col>1</xdr:col>
      <xdr:colOff>1714001</xdr:colOff>
      <xdr:row>10</xdr:row>
      <xdr:rowOff>1126719</xdr:rowOff>
    </xdr:to>
    <xdr:pic>
      <xdr:nvPicPr>
        <xdr:cNvPr id="15" name="图片 85">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446069" y="18071522"/>
          <a:ext cx="1462887" cy="891886"/>
        </a:xfrm>
        <a:prstGeom prst="rect">
          <a:avLst/>
        </a:prstGeom>
      </xdr:spPr>
    </xdr:pic>
    <xdr:clientData/>
  </xdr:twoCellAnchor>
  <xdr:twoCellAnchor>
    <xdr:from>
      <xdr:col>1</xdr:col>
      <xdr:colOff>219941</xdr:colOff>
      <xdr:row>11</xdr:row>
      <xdr:rowOff>471054</xdr:rowOff>
    </xdr:from>
    <xdr:to>
      <xdr:col>1</xdr:col>
      <xdr:colOff>1408661</xdr:colOff>
      <xdr:row>11</xdr:row>
      <xdr:rowOff>921979</xdr:rowOff>
    </xdr:to>
    <xdr:pic>
      <xdr:nvPicPr>
        <xdr:cNvPr id="16" name="图片 100">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a:xfrm>
          <a:off x="1229591" y="19654404"/>
          <a:ext cx="1188720" cy="45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294410</xdr:colOff>
      <xdr:row>12</xdr:row>
      <xdr:rowOff>389659</xdr:rowOff>
    </xdr:from>
    <xdr:ext cx="1093106" cy="614795"/>
    <xdr:pic>
      <xdr:nvPicPr>
        <xdr:cNvPr id="20" name="图片 124">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376797" y="24929523"/>
          <a:ext cx="1093106" cy="614795"/>
        </a:xfrm>
        <a:prstGeom prst="rect">
          <a:avLst/>
        </a:prstGeom>
      </xdr:spPr>
    </xdr:pic>
    <xdr:clientData/>
  </xdr:oneCellAnchor>
  <xdr:oneCellAnchor>
    <xdr:from>
      <xdr:col>1</xdr:col>
      <xdr:colOff>398318</xdr:colOff>
      <xdr:row>14</xdr:row>
      <xdr:rowOff>380999</xdr:rowOff>
    </xdr:from>
    <xdr:ext cx="1120332" cy="458931"/>
    <xdr:pic>
      <xdr:nvPicPr>
        <xdr:cNvPr id="21" name="图片 99">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a:xfrm>
          <a:off x="1480705" y="26263023"/>
          <a:ext cx="1120332" cy="45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207818</xdr:colOff>
      <xdr:row>15</xdr:row>
      <xdr:rowOff>320386</xdr:rowOff>
    </xdr:from>
    <xdr:to>
      <xdr:col>1</xdr:col>
      <xdr:colOff>1581585</xdr:colOff>
      <xdr:row>15</xdr:row>
      <xdr:rowOff>969904</xdr:rowOff>
    </xdr:to>
    <xdr:pic>
      <xdr:nvPicPr>
        <xdr:cNvPr id="22" name="图片 163">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290205" y="27544568"/>
          <a:ext cx="1383292" cy="658091"/>
        </a:xfrm>
        <a:prstGeom prst="rect">
          <a:avLst/>
        </a:prstGeom>
      </xdr:spPr>
    </xdr:pic>
    <xdr:clientData/>
  </xdr:twoCellAnchor>
  <xdr:oneCellAnchor>
    <xdr:from>
      <xdr:col>1</xdr:col>
      <xdr:colOff>337706</xdr:colOff>
      <xdr:row>16</xdr:row>
      <xdr:rowOff>294410</xdr:rowOff>
    </xdr:from>
    <xdr:ext cx="1093105" cy="614794"/>
    <xdr:pic>
      <xdr:nvPicPr>
        <xdr:cNvPr id="23" name="图片 119">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20093" y="28860752"/>
          <a:ext cx="1093105" cy="614794"/>
        </a:xfrm>
        <a:prstGeom prst="rect">
          <a:avLst/>
        </a:prstGeom>
      </xdr:spPr>
    </xdr:pic>
    <xdr:clientData/>
  </xdr:oneCellAnchor>
  <xdr:twoCellAnchor editAs="oneCell">
    <xdr:from>
      <xdr:col>1</xdr:col>
      <xdr:colOff>355023</xdr:colOff>
      <xdr:row>17</xdr:row>
      <xdr:rowOff>329046</xdr:rowOff>
    </xdr:from>
    <xdr:to>
      <xdr:col>1</xdr:col>
      <xdr:colOff>1501158</xdr:colOff>
      <xdr:row>17</xdr:row>
      <xdr:rowOff>992041</xdr:rowOff>
    </xdr:to>
    <xdr:pic>
      <xdr:nvPicPr>
        <xdr:cNvPr id="24" name="图片 175">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437410" y="30237546"/>
          <a:ext cx="1138515" cy="662995"/>
        </a:xfrm>
        <a:prstGeom prst="rect">
          <a:avLst/>
        </a:prstGeom>
      </xdr:spPr>
    </xdr:pic>
    <xdr:clientData/>
  </xdr:twoCellAnchor>
  <xdr:twoCellAnchor editAs="oneCell">
    <xdr:from>
      <xdr:col>1</xdr:col>
      <xdr:colOff>372341</xdr:colOff>
      <xdr:row>18</xdr:row>
      <xdr:rowOff>432954</xdr:rowOff>
    </xdr:from>
    <xdr:to>
      <xdr:col>1</xdr:col>
      <xdr:colOff>1507998</xdr:colOff>
      <xdr:row>18</xdr:row>
      <xdr:rowOff>1088329</xdr:rowOff>
    </xdr:to>
    <xdr:pic>
      <xdr:nvPicPr>
        <xdr:cNvPr id="25" name="图片 175">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454728" y="31683614"/>
          <a:ext cx="1138515" cy="662995"/>
        </a:xfrm>
        <a:prstGeom prst="rect">
          <a:avLst/>
        </a:prstGeom>
      </xdr:spPr>
    </xdr:pic>
    <xdr:clientData/>
  </xdr:twoCellAnchor>
  <xdr:oneCellAnchor>
    <xdr:from>
      <xdr:col>1</xdr:col>
      <xdr:colOff>372341</xdr:colOff>
      <xdr:row>19</xdr:row>
      <xdr:rowOff>277091</xdr:rowOff>
    </xdr:from>
    <xdr:ext cx="857249" cy="667049"/>
    <xdr:pic>
      <xdr:nvPicPr>
        <xdr:cNvPr id="29" name="图片 4">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a:xfrm>
          <a:off x="1454728" y="36896387"/>
          <a:ext cx="857249" cy="667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164523</xdr:colOff>
      <xdr:row>20</xdr:row>
      <xdr:rowOff>233796</xdr:rowOff>
    </xdr:from>
    <xdr:to>
      <xdr:col>1</xdr:col>
      <xdr:colOff>1582308</xdr:colOff>
      <xdr:row>20</xdr:row>
      <xdr:rowOff>1089087</xdr:rowOff>
    </xdr:to>
    <xdr:pic>
      <xdr:nvPicPr>
        <xdr:cNvPr id="33" name="图片 31">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246910" y="42221729"/>
          <a:ext cx="1522560" cy="862911"/>
        </a:xfrm>
        <a:prstGeom prst="rect">
          <a:avLst/>
        </a:prstGeom>
      </xdr:spPr>
    </xdr:pic>
    <xdr:clientData/>
  </xdr:twoCellAnchor>
  <xdr:twoCellAnchor editAs="oneCell">
    <xdr:from>
      <xdr:col>1</xdr:col>
      <xdr:colOff>476250</xdr:colOff>
      <xdr:row>21</xdr:row>
      <xdr:rowOff>216478</xdr:rowOff>
    </xdr:from>
    <xdr:to>
      <xdr:col>1</xdr:col>
      <xdr:colOff>1311245</xdr:colOff>
      <xdr:row>21</xdr:row>
      <xdr:rowOff>1048616</xdr:rowOff>
    </xdr:to>
    <xdr:pic>
      <xdr:nvPicPr>
        <xdr:cNvPr id="34" name="图片 55">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558637" y="43546569"/>
          <a:ext cx="822613" cy="822613"/>
        </a:xfrm>
        <a:prstGeom prst="rect">
          <a:avLst/>
        </a:prstGeom>
      </xdr:spPr>
    </xdr:pic>
    <xdr:clientData/>
  </xdr:twoCellAnchor>
  <xdr:oneCellAnchor>
    <xdr:from>
      <xdr:col>1</xdr:col>
      <xdr:colOff>277091</xdr:colOff>
      <xdr:row>22</xdr:row>
      <xdr:rowOff>103909</xdr:rowOff>
    </xdr:from>
    <xdr:ext cx="1354012" cy="1021772"/>
    <xdr:pic>
      <xdr:nvPicPr>
        <xdr:cNvPr id="35" name="图片 5">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359478" y="44776160"/>
          <a:ext cx="1354012" cy="1021772"/>
        </a:xfrm>
        <a:prstGeom prst="rect">
          <a:avLst/>
        </a:prstGeom>
      </xdr:spPr>
    </xdr:pic>
    <xdr:clientData/>
  </xdr:oneCellAnchor>
  <xdr:twoCellAnchor>
    <xdr:from>
      <xdr:col>1</xdr:col>
      <xdr:colOff>346363</xdr:colOff>
      <xdr:row>23</xdr:row>
      <xdr:rowOff>199159</xdr:rowOff>
    </xdr:from>
    <xdr:to>
      <xdr:col>1</xdr:col>
      <xdr:colOff>1420090</xdr:colOff>
      <xdr:row>23</xdr:row>
      <xdr:rowOff>1264227</xdr:rowOff>
    </xdr:to>
    <xdr:pic>
      <xdr:nvPicPr>
        <xdr:cNvPr id="36" name="Picture 1" descr="Picture">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428750" y="46213568"/>
          <a:ext cx="1073727" cy="1065068"/>
        </a:xfrm>
        <a:prstGeom prst="rect">
          <a:avLst/>
        </a:prstGeom>
      </xdr:spPr>
    </xdr:pic>
    <xdr:clientData/>
  </xdr:twoCellAnchor>
  <xdr:twoCellAnchor>
    <xdr:from>
      <xdr:col>1</xdr:col>
      <xdr:colOff>95250</xdr:colOff>
      <xdr:row>24</xdr:row>
      <xdr:rowOff>225137</xdr:rowOff>
    </xdr:from>
    <xdr:to>
      <xdr:col>1</xdr:col>
      <xdr:colOff>1637325</xdr:colOff>
      <xdr:row>24</xdr:row>
      <xdr:rowOff>1118560</xdr:rowOff>
    </xdr:to>
    <xdr:pic>
      <xdr:nvPicPr>
        <xdr:cNvPr id="37" name="Picture 1" descr="Picture">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177637" y="47581706"/>
          <a:ext cx="1542075" cy="893423"/>
        </a:xfrm>
        <a:prstGeom prst="rect">
          <a:avLst/>
        </a:prstGeom>
      </xdr:spPr>
    </xdr:pic>
    <xdr:clientData/>
  </xdr:twoCellAnchor>
  <xdr:twoCellAnchor>
    <xdr:from>
      <xdr:col>1</xdr:col>
      <xdr:colOff>43295</xdr:colOff>
      <xdr:row>25</xdr:row>
      <xdr:rowOff>303068</xdr:rowOff>
    </xdr:from>
    <xdr:to>
      <xdr:col>1</xdr:col>
      <xdr:colOff>1585370</xdr:colOff>
      <xdr:row>25</xdr:row>
      <xdr:rowOff>1125273</xdr:rowOff>
    </xdr:to>
    <xdr:pic>
      <xdr:nvPicPr>
        <xdr:cNvPr id="38" name="Picture 1" descr="Picture">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125682" y="49001795"/>
          <a:ext cx="1542075" cy="822205"/>
        </a:xfrm>
        <a:prstGeom prst="rect">
          <a:avLst/>
        </a:prstGeom>
      </xdr:spPr>
    </xdr:pic>
    <xdr:clientData/>
  </xdr:twoCellAnchor>
  <xdr:twoCellAnchor>
    <xdr:from>
      <xdr:col>1</xdr:col>
      <xdr:colOff>61479</xdr:colOff>
      <xdr:row>26</xdr:row>
      <xdr:rowOff>324715</xdr:rowOff>
    </xdr:from>
    <xdr:to>
      <xdr:col>1</xdr:col>
      <xdr:colOff>1603554</xdr:colOff>
      <xdr:row>26</xdr:row>
      <xdr:rowOff>1146920</xdr:rowOff>
    </xdr:to>
    <xdr:pic>
      <xdr:nvPicPr>
        <xdr:cNvPr id="39" name="Picture 1" descr="Picture">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71129" y="50397640"/>
          <a:ext cx="1542075" cy="822205"/>
        </a:xfrm>
        <a:prstGeom prst="rect">
          <a:avLst/>
        </a:prstGeom>
      </xdr:spPr>
    </xdr:pic>
    <xdr:clientData/>
  </xdr:twoCellAnchor>
  <xdr:twoCellAnchor>
    <xdr:from>
      <xdr:col>1</xdr:col>
      <xdr:colOff>268432</xdr:colOff>
      <xdr:row>2</xdr:row>
      <xdr:rowOff>225137</xdr:rowOff>
    </xdr:from>
    <xdr:to>
      <xdr:col>1</xdr:col>
      <xdr:colOff>1652387</xdr:colOff>
      <xdr:row>2</xdr:row>
      <xdr:rowOff>1047750</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343396" y="610899"/>
          <a:ext cx="1388717" cy="817851"/>
        </a:xfrm>
        <a:prstGeom prst="rect">
          <a:avLst/>
        </a:prstGeom>
      </xdr:spPr>
    </xdr:pic>
    <xdr:clientData/>
  </xdr:twoCellAnchor>
  <xdr:twoCellAnchor>
    <xdr:from>
      <xdr:col>1</xdr:col>
      <xdr:colOff>312964</xdr:colOff>
      <xdr:row>1</xdr:row>
      <xdr:rowOff>81643</xdr:rowOff>
    </xdr:from>
    <xdr:to>
      <xdr:col>1</xdr:col>
      <xdr:colOff>1587726</xdr:colOff>
      <xdr:row>1</xdr:row>
      <xdr:rowOff>1346405</xdr:rowOff>
    </xdr:to>
    <xdr:pic>
      <xdr:nvPicPr>
        <xdr:cNvPr id="40" name="Picture 1" descr="Picture">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387928" y="462643"/>
          <a:ext cx="1274762" cy="1264762"/>
        </a:xfrm>
        <a:prstGeom prst="rect">
          <a:avLst/>
        </a:prstGeom>
      </xdr:spPr>
    </xdr:pic>
    <xdr:clientData/>
  </xdr:twoCellAnchor>
  <xdr:twoCellAnchor>
    <xdr:from>
      <xdr:col>2</xdr:col>
      <xdr:colOff>2147887</xdr:colOff>
      <xdr:row>17</xdr:row>
      <xdr:rowOff>1338262</xdr:rowOff>
    </xdr:from>
    <xdr:to>
      <xdr:col>2</xdr:col>
      <xdr:colOff>3145210</xdr:colOff>
      <xdr:row>18</xdr:row>
      <xdr:rowOff>814107</xdr:rowOff>
    </xdr:to>
    <xdr:sp macro="" textlink="">
      <xdr:nvSpPr>
        <xdr:cNvPr id="44" name="10-конечная звезда 43">
          <a:extLst>
            <a:ext uri="{FF2B5EF4-FFF2-40B4-BE49-F238E27FC236}">
              <a16:creationId xmlns:a16="http://schemas.microsoft.com/office/drawing/2014/main" id="{00000000-0008-0000-0000-00002C000000}"/>
            </a:ext>
          </a:extLst>
        </xdr:cNvPr>
        <xdr:cNvSpPr/>
      </xdr:nvSpPr>
      <xdr:spPr>
        <a:xfrm>
          <a:off x="5434012" y="24631650"/>
          <a:ext cx="997323" cy="82363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1</xdr:col>
      <xdr:colOff>358588</xdr:colOff>
      <xdr:row>13</xdr:row>
      <xdr:rowOff>268942</xdr:rowOff>
    </xdr:from>
    <xdr:to>
      <xdr:col>1</xdr:col>
      <xdr:colOff>1795888</xdr:colOff>
      <xdr:row>13</xdr:row>
      <xdr:rowOff>1086665</xdr:rowOff>
    </xdr:to>
    <xdr:pic>
      <xdr:nvPicPr>
        <xdr:cNvPr id="41" name="Picture 1" descr="Picture">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355912" y="19475824"/>
          <a:ext cx="1437300" cy="817723"/>
        </a:xfrm>
        <a:prstGeom prst="rect">
          <a:avLst/>
        </a:prstGeom>
      </xdr:spPr>
    </xdr:pic>
    <xdr:clientData/>
  </xdr:twoCellAnchor>
  <xdr:twoCellAnchor>
    <xdr:from>
      <xdr:col>2</xdr:col>
      <xdr:colOff>2286432</xdr:colOff>
      <xdr:row>18</xdr:row>
      <xdr:rowOff>1121785</xdr:rowOff>
    </xdr:from>
    <xdr:to>
      <xdr:col>2</xdr:col>
      <xdr:colOff>3283755</xdr:colOff>
      <xdr:row>19</xdr:row>
      <xdr:rowOff>597629</xdr:rowOff>
    </xdr:to>
    <xdr:sp macro="" textlink="">
      <xdr:nvSpPr>
        <xdr:cNvPr id="42" name="10-конечная звезда 43">
          <a:extLst>
            <a:ext uri="{FF2B5EF4-FFF2-40B4-BE49-F238E27FC236}">
              <a16:creationId xmlns:a16="http://schemas.microsoft.com/office/drawing/2014/main" id="{00000000-0008-0000-0000-00002A000000}"/>
            </a:ext>
          </a:extLst>
        </xdr:cNvPr>
        <xdr:cNvSpPr/>
      </xdr:nvSpPr>
      <xdr:spPr>
        <a:xfrm>
          <a:off x="5576887" y="27168330"/>
          <a:ext cx="997323" cy="826663"/>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353785</xdr:colOff>
      <xdr:row>1</xdr:row>
      <xdr:rowOff>129268</xdr:rowOff>
    </xdr:from>
    <xdr:to>
      <xdr:col>1</xdr:col>
      <xdr:colOff>1321524</xdr:colOff>
      <xdr:row>2</xdr:row>
      <xdr:rowOff>0</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55964" y="707572"/>
          <a:ext cx="967739" cy="748392"/>
        </a:xfrm>
        <a:prstGeom prst="rect">
          <a:avLst/>
        </a:prstGeom>
      </xdr:spPr>
    </xdr:pic>
    <xdr:clientData/>
  </xdr:twoCellAnchor>
  <xdr:twoCellAnchor>
    <xdr:from>
      <xdr:col>1</xdr:col>
      <xdr:colOff>367392</xdr:colOff>
      <xdr:row>2</xdr:row>
      <xdr:rowOff>136072</xdr:rowOff>
    </xdr:from>
    <xdr:to>
      <xdr:col>1</xdr:col>
      <xdr:colOff>1266007</xdr:colOff>
      <xdr:row>2</xdr:row>
      <xdr:rowOff>875619</xdr:rowOff>
    </xdr:to>
    <xdr:pic>
      <xdr:nvPicPr>
        <xdr:cNvPr id="3" name="Picture 1" descr="Pictur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69571" y="1551215"/>
          <a:ext cx="898615" cy="739547"/>
        </a:xfrm>
        <a:prstGeom prst="rect">
          <a:avLst/>
        </a:prstGeom>
      </xdr:spPr>
    </xdr:pic>
    <xdr:clientData/>
  </xdr:twoCellAnchor>
  <xdr:twoCellAnchor>
    <xdr:from>
      <xdr:col>1</xdr:col>
      <xdr:colOff>435428</xdr:colOff>
      <xdr:row>5</xdr:row>
      <xdr:rowOff>83028</xdr:rowOff>
    </xdr:from>
    <xdr:to>
      <xdr:col>1</xdr:col>
      <xdr:colOff>1192583</xdr:colOff>
      <xdr:row>5</xdr:row>
      <xdr:rowOff>816429</xdr:rowOff>
    </xdr:to>
    <xdr:pic>
      <xdr:nvPicPr>
        <xdr:cNvPr id="6" name="Picture 1" descr="Pictur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469571" y="4097135"/>
          <a:ext cx="757155" cy="733401"/>
        </a:xfrm>
        <a:prstGeom prst="rect">
          <a:avLst/>
        </a:prstGeom>
      </xdr:spPr>
    </xdr:pic>
    <xdr:clientData/>
  </xdr:twoCellAnchor>
  <xdr:twoCellAnchor editAs="oneCell">
    <xdr:from>
      <xdr:col>1</xdr:col>
      <xdr:colOff>367393</xdr:colOff>
      <xdr:row>6</xdr:row>
      <xdr:rowOff>0</xdr:rowOff>
    </xdr:from>
    <xdr:to>
      <xdr:col>1</xdr:col>
      <xdr:colOff>1279624</xdr:colOff>
      <xdr:row>6</xdr:row>
      <xdr:rowOff>611317</xdr:rowOff>
    </xdr:to>
    <xdr:pic>
      <xdr:nvPicPr>
        <xdr:cNvPr id="7" name="图片 19">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1469572" y="5082268"/>
          <a:ext cx="908421" cy="603697"/>
        </a:xfrm>
        <a:prstGeom prst="rect">
          <a:avLst/>
        </a:prstGeom>
      </xdr:spPr>
    </xdr:pic>
    <xdr:clientData/>
  </xdr:twoCellAnchor>
  <xdr:twoCellAnchor editAs="oneCell">
    <xdr:from>
      <xdr:col>1</xdr:col>
      <xdr:colOff>353786</xdr:colOff>
      <xdr:row>3</xdr:row>
      <xdr:rowOff>74840</xdr:rowOff>
    </xdr:from>
    <xdr:to>
      <xdr:col>1</xdr:col>
      <xdr:colOff>1276494</xdr:colOff>
      <xdr:row>3</xdr:row>
      <xdr:rowOff>665202</xdr:rowOff>
    </xdr:to>
    <xdr:pic>
      <xdr:nvPicPr>
        <xdr:cNvPr id="8" name="图片 19">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1455965" y="2374447"/>
          <a:ext cx="908421" cy="603697"/>
        </a:xfrm>
        <a:prstGeom prst="rect">
          <a:avLst/>
        </a:prstGeom>
      </xdr:spPr>
    </xdr:pic>
    <xdr:clientData/>
  </xdr:twoCellAnchor>
  <xdr:twoCellAnchor>
    <xdr:from>
      <xdr:col>1</xdr:col>
      <xdr:colOff>449035</xdr:colOff>
      <xdr:row>6</xdr:row>
      <xdr:rowOff>156481</xdr:rowOff>
    </xdr:from>
    <xdr:to>
      <xdr:col>1</xdr:col>
      <xdr:colOff>1258659</xdr:colOff>
      <xdr:row>6</xdr:row>
      <xdr:rowOff>953355</xdr:rowOff>
    </xdr:to>
    <xdr:pic>
      <xdr:nvPicPr>
        <xdr:cNvPr id="10" name="Picture 1" descr="Picture">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551214" y="6878410"/>
          <a:ext cx="809624" cy="796874"/>
        </a:xfrm>
        <a:prstGeom prst="rect">
          <a:avLst/>
        </a:prstGeom>
      </xdr:spPr>
    </xdr:pic>
    <xdr:clientData/>
  </xdr:twoCellAnchor>
  <xdr:twoCellAnchor>
    <xdr:from>
      <xdr:col>1</xdr:col>
      <xdr:colOff>374195</xdr:colOff>
      <xdr:row>4</xdr:row>
      <xdr:rowOff>55822</xdr:rowOff>
    </xdr:from>
    <xdr:to>
      <xdr:col>1</xdr:col>
      <xdr:colOff>1195360</xdr:colOff>
      <xdr:row>4</xdr:row>
      <xdr:rowOff>864056</xdr:rowOff>
    </xdr:to>
    <xdr:pic>
      <xdr:nvPicPr>
        <xdr:cNvPr id="14" name="Picture 1" descr="Picture">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89981" y="5008822"/>
          <a:ext cx="821165" cy="808234"/>
        </a:xfrm>
        <a:prstGeom prst="rect">
          <a:avLst/>
        </a:prstGeom>
      </xdr:spPr>
    </xdr:pic>
    <xdr:clientData/>
  </xdr:twoCellAnchor>
  <xdr:twoCellAnchor>
    <xdr:from>
      <xdr:col>1</xdr:col>
      <xdr:colOff>285750</xdr:colOff>
      <xdr:row>7</xdr:row>
      <xdr:rowOff>140833</xdr:rowOff>
    </xdr:from>
    <xdr:to>
      <xdr:col>1</xdr:col>
      <xdr:colOff>1274762</xdr:colOff>
      <xdr:row>7</xdr:row>
      <xdr:rowOff>762001</xdr:rowOff>
    </xdr:to>
    <xdr:pic>
      <xdr:nvPicPr>
        <xdr:cNvPr id="5" name="Picture 1" descr="Picture">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1401536" y="10904083"/>
          <a:ext cx="989012" cy="621168"/>
        </a:xfrm>
        <a:prstGeom prst="rect">
          <a:avLst/>
        </a:prstGeom>
      </xdr:spPr>
    </xdr:pic>
    <xdr:clientData/>
  </xdr:twoCellAnchor>
  <xdr:twoCellAnchor>
    <xdr:from>
      <xdr:col>1</xdr:col>
      <xdr:colOff>204107</xdr:colOff>
      <xdr:row>8</xdr:row>
      <xdr:rowOff>236083</xdr:rowOff>
    </xdr:from>
    <xdr:to>
      <xdr:col>1</xdr:col>
      <xdr:colOff>1478869</xdr:colOff>
      <xdr:row>8</xdr:row>
      <xdr:rowOff>748394</xdr:rowOff>
    </xdr:to>
    <xdr:pic>
      <xdr:nvPicPr>
        <xdr:cNvPr id="13" name="Picture 1" descr="Picture">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1319893" y="11883797"/>
          <a:ext cx="1274762" cy="512311"/>
        </a:xfrm>
        <a:prstGeom prst="rect">
          <a:avLst/>
        </a:prstGeom>
      </xdr:spPr>
    </xdr:pic>
    <xdr:clientData/>
  </xdr:twoCellAnchor>
  <xdr:twoCellAnchor>
    <xdr:from>
      <xdr:col>2</xdr:col>
      <xdr:colOff>1911804</xdr:colOff>
      <xdr:row>2</xdr:row>
      <xdr:rowOff>700768</xdr:rowOff>
    </xdr:from>
    <xdr:to>
      <xdr:col>3</xdr:col>
      <xdr:colOff>548287</xdr:colOff>
      <xdr:row>3</xdr:row>
      <xdr:rowOff>639936</xdr:rowOff>
    </xdr:to>
    <xdr:sp macro="" textlink="">
      <xdr:nvSpPr>
        <xdr:cNvPr id="18" name="10-конечная звезда 17">
          <a:extLst>
            <a:ext uri="{FF2B5EF4-FFF2-40B4-BE49-F238E27FC236}">
              <a16:creationId xmlns:a16="http://schemas.microsoft.com/office/drawing/2014/main" id="{00000000-0008-0000-0100-000012000000}"/>
            </a:ext>
          </a:extLst>
        </xdr:cNvPr>
        <xdr:cNvSpPr/>
      </xdr:nvSpPr>
      <xdr:spPr>
        <a:xfrm>
          <a:off x="4714875" y="2115911"/>
          <a:ext cx="997323" cy="82363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1</xdr:col>
      <xdr:colOff>257967</xdr:colOff>
      <xdr:row>9</xdr:row>
      <xdr:rowOff>102003</xdr:rowOff>
    </xdr:from>
    <xdr:to>
      <xdr:col>1</xdr:col>
      <xdr:colOff>1177637</xdr:colOff>
      <xdr:row>9</xdr:row>
      <xdr:rowOff>1013077</xdr:rowOff>
    </xdr:to>
    <xdr:pic>
      <xdr:nvPicPr>
        <xdr:cNvPr id="16" name="Picture 1" descr="Picture">
          <a:extLst>
            <a:ext uri="{FF2B5EF4-FFF2-40B4-BE49-F238E27FC236}">
              <a16:creationId xmlns:a16="http://schemas.microsoft.com/office/drawing/2014/main" id="{FE12938D-2A38-4279-859D-A0436C2F55DD}"/>
            </a:ext>
          </a:extLst>
        </xdr:cNvPr>
        <xdr:cNvPicPr>
          <a:picLocks noChangeAspect="1"/>
        </xdr:cNvPicPr>
      </xdr:nvPicPr>
      <xdr:blipFill>
        <a:blip xmlns:r="http://schemas.openxmlformats.org/officeDocument/2006/relationships" r:embed="rId12"/>
        <a:stretch>
          <a:fillRect/>
        </a:stretch>
      </xdr:blipFill>
      <xdr:spPr>
        <a:xfrm>
          <a:off x="1331694" y="9228685"/>
          <a:ext cx="919670" cy="911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7</xdr:row>
      <xdr:rowOff>228600</xdr:rowOff>
    </xdr:from>
    <xdr:to>
      <xdr:col>1</xdr:col>
      <xdr:colOff>1494450</xdr:colOff>
      <xdr:row>7</xdr:row>
      <xdr:rowOff>1144237</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66800" y="2171700"/>
          <a:ext cx="1437300" cy="915637"/>
        </a:xfrm>
        <a:prstGeom prst="rect">
          <a:avLst/>
        </a:prstGeom>
      </xdr:spPr>
    </xdr:pic>
    <xdr:clientData/>
  </xdr:twoCellAnchor>
  <xdr:twoCellAnchor>
    <xdr:from>
      <xdr:col>1</xdr:col>
      <xdr:colOff>47625</xdr:colOff>
      <xdr:row>8</xdr:row>
      <xdr:rowOff>209550</xdr:rowOff>
    </xdr:from>
    <xdr:to>
      <xdr:col>1</xdr:col>
      <xdr:colOff>1484925</xdr:colOff>
      <xdr:row>8</xdr:row>
      <xdr:rowOff>1125187</xdr:rowOff>
    </xdr:to>
    <xdr:pic>
      <xdr:nvPicPr>
        <xdr:cNvPr id="3" name="Picture 1" descr="Pictur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57275" y="3533775"/>
          <a:ext cx="1437300" cy="915637"/>
        </a:xfrm>
        <a:prstGeom prst="rect">
          <a:avLst/>
        </a:prstGeom>
      </xdr:spPr>
    </xdr:pic>
    <xdr:clientData/>
  </xdr:twoCellAnchor>
  <xdr:twoCellAnchor>
    <xdr:from>
      <xdr:col>1</xdr:col>
      <xdr:colOff>57150</xdr:colOff>
      <xdr:row>12</xdr:row>
      <xdr:rowOff>247650</xdr:rowOff>
    </xdr:from>
    <xdr:to>
      <xdr:col>1</xdr:col>
      <xdr:colOff>1494450</xdr:colOff>
      <xdr:row>12</xdr:row>
      <xdr:rowOff>1163287</xdr:rowOff>
    </xdr:to>
    <xdr:pic>
      <xdr:nvPicPr>
        <xdr:cNvPr id="6" name="Picture 1" descr="Picture">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66800" y="10477500"/>
          <a:ext cx="1437300" cy="915637"/>
        </a:xfrm>
        <a:prstGeom prst="rect">
          <a:avLst/>
        </a:prstGeom>
      </xdr:spPr>
    </xdr:pic>
    <xdr:clientData/>
  </xdr:twoCellAnchor>
  <xdr:twoCellAnchor>
    <xdr:from>
      <xdr:col>1</xdr:col>
      <xdr:colOff>57150</xdr:colOff>
      <xdr:row>13</xdr:row>
      <xdr:rowOff>228600</xdr:rowOff>
    </xdr:from>
    <xdr:to>
      <xdr:col>1</xdr:col>
      <xdr:colOff>1494450</xdr:colOff>
      <xdr:row>13</xdr:row>
      <xdr:rowOff>1144237</xdr:rowOff>
    </xdr:to>
    <xdr:pic>
      <xdr:nvPicPr>
        <xdr:cNvPr id="7" name="Picture 1" descr="Pictur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66800" y="11839575"/>
          <a:ext cx="1437300" cy="915637"/>
        </a:xfrm>
        <a:prstGeom prst="rect">
          <a:avLst/>
        </a:prstGeom>
      </xdr:spPr>
    </xdr:pic>
    <xdr:clientData/>
  </xdr:twoCellAnchor>
  <xdr:twoCellAnchor>
    <xdr:from>
      <xdr:col>1</xdr:col>
      <xdr:colOff>180975</xdr:colOff>
      <xdr:row>14</xdr:row>
      <xdr:rowOff>66675</xdr:rowOff>
    </xdr:from>
    <xdr:to>
      <xdr:col>1</xdr:col>
      <xdr:colOff>1304925</xdr:colOff>
      <xdr:row>14</xdr:row>
      <xdr:rowOff>1324697</xdr:rowOff>
    </xdr:to>
    <xdr:pic>
      <xdr:nvPicPr>
        <xdr:cNvPr id="10" name="Picture 1" descr="Picture">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90625" y="13058775"/>
          <a:ext cx="1123950" cy="1258022"/>
        </a:xfrm>
        <a:prstGeom prst="rect">
          <a:avLst/>
        </a:prstGeom>
      </xdr:spPr>
    </xdr:pic>
    <xdr:clientData/>
  </xdr:twoCellAnchor>
  <xdr:twoCellAnchor>
    <xdr:from>
      <xdr:col>1</xdr:col>
      <xdr:colOff>152400</xdr:colOff>
      <xdr:row>17</xdr:row>
      <xdr:rowOff>76200</xdr:rowOff>
    </xdr:from>
    <xdr:to>
      <xdr:col>1</xdr:col>
      <xdr:colOff>1422400</xdr:colOff>
      <xdr:row>17</xdr:row>
      <xdr:rowOff>1326675</xdr:rowOff>
    </xdr:to>
    <xdr:pic>
      <xdr:nvPicPr>
        <xdr:cNvPr id="12" name="Picture 1" descr="Picture">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62050" y="14268450"/>
          <a:ext cx="1270000" cy="1250475"/>
        </a:xfrm>
        <a:prstGeom prst="rect">
          <a:avLst/>
        </a:prstGeom>
      </xdr:spPr>
    </xdr:pic>
    <xdr:clientData/>
  </xdr:twoCellAnchor>
  <xdr:twoCellAnchor>
    <xdr:from>
      <xdr:col>1</xdr:col>
      <xdr:colOff>152400</xdr:colOff>
      <xdr:row>20</xdr:row>
      <xdr:rowOff>95250</xdr:rowOff>
    </xdr:from>
    <xdr:to>
      <xdr:col>1</xdr:col>
      <xdr:colOff>1422400</xdr:colOff>
      <xdr:row>20</xdr:row>
      <xdr:rowOff>1345725</xdr:rowOff>
    </xdr:to>
    <xdr:pic>
      <xdr:nvPicPr>
        <xdr:cNvPr id="13" name="Picture 1" descr="Picture">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62050" y="15668625"/>
          <a:ext cx="1270000" cy="1250475"/>
        </a:xfrm>
        <a:prstGeom prst="rect">
          <a:avLst/>
        </a:prstGeom>
      </xdr:spPr>
    </xdr:pic>
    <xdr:clientData/>
  </xdr:twoCellAnchor>
  <xdr:twoCellAnchor>
    <xdr:from>
      <xdr:col>1</xdr:col>
      <xdr:colOff>152400</xdr:colOff>
      <xdr:row>21</xdr:row>
      <xdr:rowOff>57150</xdr:rowOff>
    </xdr:from>
    <xdr:to>
      <xdr:col>1</xdr:col>
      <xdr:colOff>1422400</xdr:colOff>
      <xdr:row>21</xdr:row>
      <xdr:rowOff>1307625</xdr:rowOff>
    </xdr:to>
    <xdr:pic>
      <xdr:nvPicPr>
        <xdr:cNvPr id="14" name="Picture 1" descr="Picture">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62050" y="17011650"/>
          <a:ext cx="1270000" cy="1250475"/>
        </a:xfrm>
        <a:prstGeom prst="rect">
          <a:avLst/>
        </a:prstGeom>
      </xdr:spPr>
    </xdr:pic>
    <xdr:clientData/>
  </xdr:twoCellAnchor>
  <xdr:twoCellAnchor>
    <xdr:from>
      <xdr:col>1</xdr:col>
      <xdr:colOff>180975</xdr:colOff>
      <xdr:row>22</xdr:row>
      <xdr:rowOff>57150</xdr:rowOff>
    </xdr:from>
    <xdr:to>
      <xdr:col>1</xdr:col>
      <xdr:colOff>1450975</xdr:colOff>
      <xdr:row>22</xdr:row>
      <xdr:rowOff>1307625</xdr:rowOff>
    </xdr:to>
    <xdr:pic>
      <xdr:nvPicPr>
        <xdr:cNvPr id="15" name="Picture 1" descr="Picture">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90625" y="18392775"/>
          <a:ext cx="1270000" cy="1250475"/>
        </a:xfrm>
        <a:prstGeom prst="rect">
          <a:avLst/>
        </a:prstGeom>
      </xdr:spPr>
    </xdr:pic>
    <xdr:clientData/>
  </xdr:twoCellAnchor>
  <xdr:twoCellAnchor>
    <xdr:from>
      <xdr:col>1</xdr:col>
      <xdr:colOff>171450</xdr:colOff>
      <xdr:row>23</xdr:row>
      <xdr:rowOff>57150</xdr:rowOff>
    </xdr:from>
    <xdr:to>
      <xdr:col>1</xdr:col>
      <xdr:colOff>1441450</xdr:colOff>
      <xdr:row>23</xdr:row>
      <xdr:rowOff>1307625</xdr:rowOff>
    </xdr:to>
    <xdr:pic>
      <xdr:nvPicPr>
        <xdr:cNvPr id="16" name="Picture 1" descr="Picture">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181100" y="19773900"/>
          <a:ext cx="1270000" cy="1250475"/>
        </a:xfrm>
        <a:prstGeom prst="rect">
          <a:avLst/>
        </a:prstGeom>
      </xdr:spPr>
    </xdr:pic>
    <xdr:clientData/>
  </xdr:twoCellAnchor>
  <xdr:twoCellAnchor>
    <xdr:from>
      <xdr:col>1</xdr:col>
      <xdr:colOff>142875</xdr:colOff>
      <xdr:row>24</xdr:row>
      <xdr:rowOff>76200</xdr:rowOff>
    </xdr:from>
    <xdr:to>
      <xdr:col>1</xdr:col>
      <xdr:colOff>1412875</xdr:colOff>
      <xdr:row>24</xdr:row>
      <xdr:rowOff>1326675</xdr:rowOff>
    </xdr:to>
    <xdr:pic>
      <xdr:nvPicPr>
        <xdr:cNvPr id="18" name="Picture 1" descr="Picture">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152525" y="22555200"/>
          <a:ext cx="1270000" cy="1250475"/>
        </a:xfrm>
        <a:prstGeom prst="rect">
          <a:avLst/>
        </a:prstGeom>
      </xdr:spPr>
    </xdr:pic>
    <xdr:clientData/>
  </xdr:twoCellAnchor>
  <xdr:twoCellAnchor>
    <xdr:from>
      <xdr:col>1</xdr:col>
      <xdr:colOff>142875</xdr:colOff>
      <xdr:row>26</xdr:row>
      <xdr:rowOff>95250</xdr:rowOff>
    </xdr:from>
    <xdr:to>
      <xdr:col>1</xdr:col>
      <xdr:colOff>1439460</xdr:colOff>
      <xdr:row>26</xdr:row>
      <xdr:rowOff>1323975</xdr:rowOff>
    </xdr:to>
    <xdr:pic>
      <xdr:nvPicPr>
        <xdr:cNvPr id="22" name="Picture 1" descr="Picture">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152525" y="23955375"/>
          <a:ext cx="1296585" cy="1228725"/>
        </a:xfrm>
        <a:prstGeom prst="rect">
          <a:avLst/>
        </a:prstGeom>
      </xdr:spPr>
    </xdr:pic>
    <xdr:clientData/>
  </xdr:twoCellAnchor>
  <xdr:twoCellAnchor>
    <xdr:from>
      <xdr:col>1</xdr:col>
      <xdr:colOff>123825</xdr:colOff>
      <xdr:row>30</xdr:row>
      <xdr:rowOff>76200</xdr:rowOff>
    </xdr:from>
    <xdr:to>
      <xdr:col>1</xdr:col>
      <xdr:colOff>1420410</xdr:colOff>
      <xdr:row>30</xdr:row>
      <xdr:rowOff>1304925</xdr:rowOff>
    </xdr:to>
    <xdr:pic>
      <xdr:nvPicPr>
        <xdr:cNvPr id="23" name="Picture 1" descr="Picture">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133475" y="28079700"/>
          <a:ext cx="1296585" cy="1228725"/>
        </a:xfrm>
        <a:prstGeom prst="rect">
          <a:avLst/>
        </a:prstGeom>
      </xdr:spPr>
    </xdr:pic>
    <xdr:clientData/>
  </xdr:twoCellAnchor>
  <xdr:twoCellAnchor>
    <xdr:from>
      <xdr:col>1</xdr:col>
      <xdr:colOff>85725</xdr:colOff>
      <xdr:row>32</xdr:row>
      <xdr:rowOff>209550</xdr:rowOff>
    </xdr:from>
    <xdr:to>
      <xdr:col>1</xdr:col>
      <xdr:colOff>1523025</xdr:colOff>
      <xdr:row>32</xdr:row>
      <xdr:rowOff>1118837</xdr:rowOff>
    </xdr:to>
    <xdr:pic>
      <xdr:nvPicPr>
        <xdr:cNvPr id="25" name="Picture 1" descr="Picture">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95375" y="30975300"/>
          <a:ext cx="1437300" cy="909287"/>
        </a:xfrm>
        <a:prstGeom prst="rect">
          <a:avLst/>
        </a:prstGeom>
      </xdr:spPr>
    </xdr:pic>
    <xdr:clientData/>
  </xdr:twoCellAnchor>
  <xdr:twoCellAnchor>
    <xdr:from>
      <xdr:col>1</xdr:col>
      <xdr:colOff>66675</xdr:colOff>
      <xdr:row>33</xdr:row>
      <xdr:rowOff>200025</xdr:rowOff>
    </xdr:from>
    <xdr:to>
      <xdr:col>1</xdr:col>
      <xdr:colOff>1503975</xdr:colOff>
      <xdr:row>33</xdr:row>
      <xdr:rowOff>1109312</xdr:rowOff>
    </xdr:to>
    <xdr:pic>
      <xdr:nvPicPr>
        <xdr:cNvPr id="26" name="Picture 1" descr="Picture">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76325" y="32346900"/>
          <a:ext cx="1437300" cy="909287"/>
        </a:xfrm>
        <a:prstGeom prst="rect">
          <a:avLst/>
        </a:prstGeom>
      </xdr:spPr>
    </xdr:pic>
    <xdr:clientData/>
  </xdr:twoCellAnchor>
  <xdr:twoCellAnchor>
    <xdr:from>
      <xdr:col>1</xdr:col>
      <xdr:colOff>66675</xdr:colOff>
      <xdr:row>34</xdr:row>
      <xdr:rowOff>238125</xdr:rowOff>
    </xdr:from>
    <xdr:to>
      <xdr:col>1</xdr:col>
      <xdr:colOff>1503975</xdr:colOff>
      <xdr:row>34</xdr:row>
      <xdr:rowOff>1147412</xdr:rowOff>
    </xdr:to>
    <xdr:pic>
      <xdr:nvPicPr>
        <xdr:cNvPr id="27" name="Picture 1" descr="Picture">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76325" y="33766125"/>
          <a:ext cx="1437300" cy="909287"/>
        </a:xfrm>
        <a:prstGeom prst="rect">
          <a:avLst/>
        </a:prstGeom>
      </xdr:spPr>
    </xdr:pic>
    <xdr:clientData/>
  </xdr:twoCellAnchor>
  <xdr:twoCellAnchor>
    <xdr:from>
      <xdr:col>1</xdr:col>
      <xdr:colOff>57150</xdr:colOff>
      <xdr:row>35</xdr:row>
      <xdr:rowOff>257175</xdr:rowOff>
    </xdr:from>
    <xdr:to>
      <xdr:col>1</xdr:col>
      <xdr:colOff>1494450</xdr:colOff>
      <xdr:row>35</xdr:row>
      <xdr:rowOff>1166462</xdr:rowOff>
    </xdr:to>
    <xdr:pic>
      <xdr:nvPicPr>
        <xdr:cNvPr id="28" name="Picture 1" descr="Picture">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66800" y="35166300"/>
          <a:ext cx="1437300" cy="909287"/>
        </a:xfrm>
        <a:prstGeom prst="rect">
          <a:avLst/>
        </a:prstGeom>
      </xdr:spPr>
    </xdr:pic>
    <xdr:clientData/>
  </xdr:twoCellAnchor>
  <xdr:twoCellAnchor>
    <xdr:from>
      <xdr:col>1</xdr:col>
      <xdr:colOff>133350</xdr:colOff>
      <xdr:row>37</xdr:row>
      <xdr:rowOff>47625</xdr:rowOff>
    </xdr:from>
    <xdr:to>
      <xdr:col>1</xdr:col>
      <xdr:colOff>1466850</xdr:colOff>
      <xdr:row>37</xdr:row>
      <xdr:rowOff>1343024</xdr:rowOff>
    </xdr:to>
    <xdr:pic>
      <xdr:nvPicPr>
        <xdr:cNvPr id="29" name="Picture 1" descr="Picture">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43000" y="36337875"/>
          <a:ext cx="1333500" cy="1295399"/>
        </a:xfrm>
        <a:prstGeom prst="rect">
          <a:avLst/>
        </a:prstGeom>
      </xdr:spPr>
    </xdr:pic>
    <xdr:clientData/>
  </xdr:twoCellAnchor>
  <xdr:twoCellAnchor>
    <xdr:from>
      <xdr:col>1</xdr:col>
      <xdr:colOff>76200</xdr:colOff>
      <xdr:row>39</xdr:row>
      <xdr:rowOff>238125</xdr:rowOff>
    </xdr:from>
    <xdr:to>
      <xdr:col>1</xdr:col>
      <xdr:colOff>1513500</xdr:colOff>
      <xdr:row>39</xdr:row>
      <xdr:rowOff>1147412</xdr:rowOff>
    </xdr:to>
    <xdr:pic>
      <xdr:nvPicPr>
        <xdr:cNvPr id="30" name="Picture 1" descr="Picture">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85850" y="37909500"/>
          <a:ext cx="1437300" cy="909287"/>
        </a:xfrm>
        <a:prstGeom prst="rect">
          <a:avLst/>
        </a:prstGeom>
      </xdr:spPr>
    </xdr:pic>
    <xdr:clientData/>
  </xdr:twoCellAnchor>
  <xdr:twoCellAnchor>
    <xdr:from>
      <xdr:col>1</xdr:col>
      <xdr:colOff>66675</xdr:colOff>
      <xdr:row>40</xdr:row>
      <xdr:rowOff>257175</xdr:rowOff>
    </xdr:from>
    <xdr:to>
      <xdr:col>1</xdr:col>
      <xdr:colOff>1503975</xdr:colOff>
      <xdr:row>40</xdr:row>
      <xdr:rowOff>1166462</xdr:rowOff>
    </xdr:to>
    <xdr:pic>
      <xdr:nvPicPr>
        <xdr:cNvPr id="31" name="Picture 1" descr="Picture">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76325" y="39309675"/>
          <a:ext cx="1437300" cy="909287"/>
        </a:xfrm>
        <a:prstGeom prst="rect">
          <a:avLst/>
        </a:prstGeom>
      </xdr:spPr>
    </xdr:pic>
    <xdr:clientData/>
  </xdr:twoCellAnchor>
  <xdr:twoCellAnchor>
    <xdr:from>
      <xdr:col>1</xdr:col>
      <xdr:colOff>123825</xdr:colOff>
      <xdr:row>43</xdr:row>
      <xdr:rowOff>47625</xdr:rowOff>
    </xdr:from>
    <xdr:to>
      <xdr:col>1</xdr:col>
      <xdr:colOff>1457325</xdr:colOff>
      <xdr:row>43</xdr:row>
      <xdr:rowOff>1343024</xdr:rowOff>
    </xdr:to>
    <xdr:pic>
      <xdr:nvPicPr>
        <xdr:cNvPr id="33" name="Picture 1" descr="Picture">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33475" y="41862375"/>
          <a:ext cx="1333500" cy="1295399"/>
        </a:xfrm>
        <a:prstGeom prst="rect">
          <a:avLst/>
        </a:prstGeom>
      </xdr:spPr>
    </xdr:pic>
    <xdr:clientData/>
  </xdr:twoCellAnchor>
  <xdr:twoCellAnchor>
    <xdr:from>
      <xdr:col>1</xdr:col>
      <xdr:colOff>114300</xdr:colOff>
      <xdr:row>44</xdr:row>
      <xdr:rowOff>57150</xdr:rowOff>
    </xdr:from>
    <xdr:to>
      <xdr:col>1</xdr:col>
      <xdr:colOff>1447800</xdr:colOff>
      <xdr:row>44</xdr:row>
      <xdr:rowOff>1352549</xdr:rowOff>
    </xdr:to>
    <xdr:pic>
      <xdr:nvPicPr>
        <xdr:cNvPr id="35" name="Picture 1" descr="Picture">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23950" y="44634150"/>
          <a:ext cx="1333500" cy="1295399"/>
        </a:xfrm>
        <a:prstGeom prst="rect">
          <a:avLst/>
        </a:prstGeom>
      </xdr:spPr>
    </xdr:pic>
    <xdr:clientData/>
  </xdr:twoCellAnchor>
  <xdr:twoCellAnchor>
    <xdr:from>
      <xdr:col>1</xdr:col>
      <xdr:colOff>190500</xdr:colOff>
      <xdr:row>49</xdr:row>
      <xdr:rowOff>47626</xdr:rowOff>
    </xdr:from>
    <xdr:to>
      <xdr:col>1</xdr:col>
      <xdr:colOff>1430272</xdr:colOff>
      <xdr:row>49</xdr:row>
      <xdr:rowOff>1323976</xdr:rowOff>
    </xdr:to>
    <xdr:pic>
      <xdr:nvPicPr>
        <xdr:cNvPr id="36" name="Picture 1" descr="Picture">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200150" y="48758476"/>
          <a:ext cx="1239772" cy="1276350"/>
        </a:xfrm>
        <a:prstGeom prst="rect">
          <a:avLst/>
        </a:prstGeom>
      </xdr:spPr>
    </xdr:pic>
    <xdr:clientData/>
  </xdr:twoCellAnchor>
  <xdr:twoCellAnchor>
    <xdr:from>
      <xdr:col>1</xdr:col>
      <xdr:colOff>190500</xdr:colOff>
      <xdr:row>50</xdr:row>
      <xdr:rowOff>47625</xdr:rowOff>
    </xdr:from>
    <xdr:to>
      <xdr:col>1</xdr:col>
      <xdr:colOff>1430272</xdr:colOff>
      <xdr:row>50</xdr:row>
      <xdr:rowOff>1323975</xdr:rowOff>
    </xdr:to>
    <xdr:pic>
      <xdr:nvPicPr>
        <xdr:cNvPr id="38" name="Picture 1" descr="Picture">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200150" y="51501675"/>
          <a:ext cx="1239772" cy="1276350"/>
        </a:xfrm>
        <a:prstGeom prst="rect">
          <a:avLst/>
        </a:prstGeom>
      </xdr:spPr>
    </xdr:pic>
    <xdr:clientData/>
  </xdr:twoCellAnchor>
  <xdr:twoCellAnchor>
    <xdr:from>
      <xdr:col>1</xdr:col>
      <xdr:colOff>180975</xdr:colOff>
      <xdr:row>51</xdr:row>
      <xdr:rowOff>57150</xdr:rowOff>
    </xdr:from>
    <xdr:to>
      <xdr:col>1</xdr:col>
      <xdr:colOff>1420747</xdr:colOff>
      <xdr:row>51</xdr:row>
      <xdr:rowOff>1333500</xdr:rowOff>
    </xdr:to>
    <xdr:pic>
      <xdr:nvPicPr>
        <xdr:cNvPr id="39" name="Picture 1" descr="Picture">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190625" y="52882800"/>
          <a:ext cx="1239772" cy="1276350"/>
        </a:xfrm>
        <a:prstGeom prst="rect">
          <a:avLst/>
        </a:prstGeom>
      </xdr:spPr>
    </xdr:pic>
    <xdr:clientData/>
  </xdr:twoCellAnchor>
  <xdr:twoCellAnchor>
    <xdr:from>
      <xdr:col>1</xdr:col>
      <xdr:colOff>180975</xdr:colOff>
      <xdr:row>52</xdr:row>
      <xdr:rowOff>47625</xdr:rowOff>
    </xdr:from>
    <xdr:to>
      <xdr:col>1</xdr:col>
      <xdr:colOff>1420747</xdr:colOff>
      <xdr:row>52</xdr:row>
      <xdr:rowOff>1323975</xdr:rowOff>
    </xdr:to>
    <xdr:pic>
      <xdr:nvPicPr>
        <xdr:cNvPr id="40" name="Picture 1" descr="Picture">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190625" y="54244875"/>
          <a:ext cx="1239772" cy="1276350"/>
        </a:xfrm>
        <a:prstGeom prst="rect">
          <a:avLst/>
        </a:prstGeom>
      </xdr:spPr>
    </xdr:pic>
    <xdr:clientData/>
  </xdr:twoCellAnchor>
  <xdr:twoCellAnchor>
    <xdr:from>
      <xdr:col>1</xdr:col>
      <xdr:colOff>200025</xdr:colOff>
      <xdr:row>53</xdr:row>
      <xdr:rowOff>57150</xdr:rowOff>
    </xdr:from>
    <xdr:to>
      <xdr:col>1</xdr:col>
      <xdr:colOff>1439797</xdr:colOff>
      <xdr:row>53</xdr:row>
      <xdr:rowOff>1333500</xdr:rowOff>
    </xdr:to>
    <xdr:pic>
      <xdr:nvPicPr>
        <xdr:cNvPr id="41" name="Picture 1" descr="Picture">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209675" y="55626000"/>
          <a:ext cx="1239772" cy="1276350"/>
        </a:xfrm>
        <a:prstGeom prst="rect">
          <a:avLst/>
        </a:prstGeom>
      </xdr:spPr>
    </xdr:pic>
    <xdr:clientData/>
  </xdr:twoCellAnchor>
  <xdr:twoCellAnchor>
    <xdr:from>
      <xdr:col>1</xdr:col>
      <xdr:colOff>76200</xdr:colOff>
      <xdr:row>54</xdr:row>
      <xdr:rowOff>228600</xdr:rowOff>
    </xdr:from>
    <xdr:to>
      <xdr:col>1</xdr:col>
      <xdr:colOff>1513500</xdr:colOff>
      <xdr:row>54</xdr:row>
      <xdr:rowOff>1171575</xdr:rowOff>
    </xdr:to>
    <xdr:pic>
      <xdr:nvPicPr>
        <xdr:cNvPr id="43" name="Picture 1" descr="Picture">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85850" y="57169050"/>
          <a:ext cx="1437300" cy="942975"/>
        </a:xfrm>
        <a:prstGeom prst="rect">
          <a:avLst/>
        </a:prstGeom>
      </xdr:spPr>
    </xdr:pic>
    <xdr:clientData/>
  </xdr:twoCellAnchor>
  <xdr:twoCellAnchor>
    <xdr:from>
      <xdr:col>1</xdr:col>
      <xdr:colOff>142874</xdr:colOff>
      <xdr:row>56</xdr:row>
      <xdr:rowOff>66675</xdr:rowOff>
    </xdr:from>
    <xdr:to>
      <xdr:col>1</xdr:col>
      <xdr:colOff>1457325</xdr:colOff>
      <xdr:row>56</xdr:row>
      <xdr:rowOff>1298078</xdr:rowOff>
    </xdr:to>
    <xdr:pic>
      <xdr:nvPicPr>
        <xdr:cNvPr id="44" name="Picture 1" descr="Picture">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152524" y="58378725"/>
          <a:ext cx="1314451" cy="1231403"/>
        </a:xfrm>
        <a:prstGeom prst="rect">
          <a:avLst/>
        </a:prstGeom>
      </xdr:spPr>
    </xdr:pic>
    <xdr:clientData/>
  </xdr:twoCellAnchor>
  <xdr:twoCellAnchor>
    <xdr:from>
      <xdr:col>1</xdr:col>
      <xdr:colOff>66675</xdr:colOff>
      <xdr:row>57</xdr:row>
      <xdr:rowOff>47626</xdr:rowOff>
    </xdr:from>
    <xdr:to>
      <xdr:col>1</xdr:col>
      <xdr:colOff>1390236</xdr:colOff>
      <xdr:row>57</xdr:row>
      <xdr:rowOff>1343025</xdr:rowOff>
    </xdr:to>
    <xdr:pic>
      <xdr:nvPicPr>
        <xdr:cNvPr id="45" name="Picture 1" descr="Picture">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76325" y="61102876"/>
          <a:ext cx="1323561" cy="1295399"/>
        </a:xfrm>
        <a:prstGeom prst="rect">
          <a:avLst/>
        </a:prstGeom>
      </xdr:spPr>
    </xdr:pic>
    <xdr:clientData/>
  </xdr:twoCellAnchor>
  <xdr:twoCellAnchor>
    <xdr:from>
      <xdr:col>1</xdr:col>
      <xdr:colOff>57150</xdr:colOff>
      <xdr:row>58</xdr:row>
      <xdr:rowOff>76200</xdr:rowOff>
    </xdr:from>
    <xdr:to>
      <xdr:col>1</xdr:col>
      <xdr:colOff>1494450</xdr:colOff>
      <xdr:row>58</xdr:row>
      <xdr:rowOff>1294523</xdr:rowOff>
    </xdr:to>
    <xdr:pic>
      <xdr:nvPicPr>
        <xdr:cNvPr id="47" name="Picture 1" descr="Picture">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66800" y="62503050"/>
          <a:ext cx="1437300" cy="1218323"/>
        </a:xfrm>
        <a:prstGeom prst="rect">
          <a:avLst/>
        </a:prstGeom>
      </xdr:spPr>
    </xdr:pic>
    <xdr:clientData/>
  </xdr:twoCellAnchor>
  <xdr:twoCellAnchor>
    <xdr:from>
      <xdr:col>1</xdr:col>
      <xdr:colOff>85725</xdr:colOff>
      <xdr:row>62</xdr:row>
      <xdr:rowOff>57150</xdr:rowOff>
    </xdr:from>
    <xdr:to>
      <xdr:col>1</xdr:col>
      <xdr:colOff>1523025</xdr:colOff>
      <xdr:row>62</xdr:row>
      <xdr:rowOff>1275473</xdr:rowOff>
    </xdr:to>
    <xdr:pic>
      <xdr:nvPicPr>
        <xdr:cNvPr id="48" name="Picture 1" descr="Picture">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95375" y="63855600"/>
          <a:ext cx="1437300" cy="1218323"/>
        </a:xfrm>
        <a:prstGeom prst="rect">
          <a:avLst/>
        </a:prstGeom>
      </xdr:spPr>
    </xdr:pic>
    <xdr:clientData/>
  </xdr:twoCellAnchor>
  <xdr:twoCellAnchor>
    <xdr:from>
      <xdr:col>1</xdr:col>
      <xdr:colOff>57150</xdr:colOff>
      <xdr:row>63</xdr:row>
      <xdr:rowOff>76200</xdr:rowOff>
    </xdr:from>
    <xdr:to>
      <xdr:col>1</xdr:col>
      <xdr:colOff>1494450</xdr:colOff>
      <xdr:row>63</xdr:row>
      <xdr:rowOff>1294523</xdr:rowOff>
    </xdr:to>
    <xdr:pic>
      <xdr:nvPicPr>
        <xdr:cNvPr id="49" name="Picture 1" descr="Picture">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66800" y="65246250"/>
          <a:ext cx="1437300" cy="1218323"/>
        </a:xfrm>
        <a:prstGeom prst="rect">
          <a:avLst/>
        </a:prstGeom>
      </xdr:spPr>
    </xdr:pic>
    <xdr:clientData/>
  </xdr:twoCellAnchor>
  <xdr:twoCellAnchor editAs="oneCell">
    <xdr:from>
      <xdr:col>1</xdr:col>
      <xdr:colOff>311728</xdr:colOff>
      <xdr:row>64</xdr:row>
      <xdr:rowOff>311727</xdr:rowOff>
    </xdr:from>
    <xdr:to>
      <xdr:col>1</xdr:col>
      <xdr:colOff>1237818</xdr:colOff>
      <xdr:row>64</xdr:row>
      <xdr:rowOff>1066340</xdr:rowOff>
    </xdr:to>
    <xdr:pic>
      <xdr:nvPicPr>
        <xdr:cNvPr id="11" name="图片 7">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bwMode="auto">
        <a:xfrm rot="10800000">
          <a:off x="1394115" y="66952091"/>
          <a:ext cx="926090" cy="749851"/>
        </a:xfrm>
        <a:prstGeom prst="rect">
          <a:avLst/>
        </a:prstGeom>
        <a:noFill/>
        <a:ln>
          <a:noFill/>
        </a:ln>
      </xdr:spPr>
    </xdr:pic>
    <xdr:clientData/>
  </xdr:twoCellAnchor>
  <xdr:twoCellAnchor editAs="oneCell">
    <xdr:from>
      <xdr:col>1</xdr:col>
      <xdr:colOff>294409</xdr:colOff>
      <xdr:row>46</xdr:row>
      <xdr:rowOff>367577</xdr:rowOff>
    </xdr:from>
    <xdr:to>
      <xdr:col>1</xdr:col>
      <xdr:colOff>1465377</xdr:colOff>
      <xdr:row>46</xdr:row>
      <xdr:rowOff>1085589</xdr:rowOff>
    </xdr:to>
    <xdr:pic>
      <xdr:nvPicPr>
        <xdr:cNvPr id="50" name="图片 39">
          <a:extLst>
            <a:ext uri="{FF2B5EF4-FFF2-40B4-BE49-F238E27FC236}">
              <a16:creationId xmlns:a16="http://schemas.microsoft.com/office/drawing/2014/main" id="{00000000-0008-0000-0200-000032000000}"/>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376796" y="46468577"/>
          <a:ext cx="1177636" cy="713250"/>
        </a:xfrm>
        <a:prstGeom prst="rect">
          <a:avLst/>
        </a:prstGeom>
      </xdr:spPr>
    </xdr:pic>
    <xdr:clientData/>
  </xdr:twoCellAnchor>
  <xdr:twoCellAnchor>
    <xdr:from>
      <xdr:col>1</xdr:col>
      <xdr:colOff>207819</xdr:colOff>
      <xdr:row>67</xdr:row>
      <xdr:rowOff>51955</xdr:rowOff>
    </xdr:from>
    <xdr:to>
      <xdr:col>1</xdr:col>
      <xdr:colOff>1445499</xdr:colOff>
      <xdr:row>67</xdr:row>
      <xdr:rowOff>1359478</xdr:rowOff>
    </xdr:to>
    <xdr:pic>
      <xdr:nvPicPr>
        <xdr:cNvPr id="52" name="Picture 1" descr="Picture">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290206" y="69428591"/>
          <a:ext cx="1237680" cy="1307523"/>
        </a:xfrm>
        <a:prstGeom prst="rect">
          <a:avLst/>
        </a:prstGeom>
      </xdr:spPr>
    </xdr:pic>
    <xdr:clientData/>
  </xdr:twoCellAnchor>
  <xdr:twoCellAnchor>
    <xdr:from>
      <xdr:col>1</xdr:col>
      <xdr:colOff>138545</xdr:colOff>
      <xdr:row>68</xdr:row>
      <xdr:rowOff>277090</xdr:rowOff>
    </xdr:from>
    <xdr:to>
      <xdr:col>1</xdr:col>
      <xdr:colOff>1556218</xdr:colOff>
      <xdr:row>68</xdr:row>
      <xdr:rowOff>1108363</xdr:rowOff>
    </xdr:to>
    <xdr:pic>
      <xdr:nvPicPr>
        <xdr:cNvPr id="53" name="Picture 1" descr="Picture">
          <a:extLst>
            <a:ext uri="{FF2B5EF4-FFF2-40B4-BE49-F238E27FC236}">
              <a16:creationId xmlns:a16="http://schemas.microsoft.com/office/drawing/2014/main" id="{00000000-0008-0000-0200-000035000000}"/>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148195" y="70933540"/>
          <a:ext cx="1417673" cy="831273"/>
        </a:xfrm>
        <a:prstGeom prst="rect">
          <a:avLst/>
        </a:prstGeom>
      </xdr:spPr>
    </xdr:pic>
    <xdr:clientData/>
  </xdr:twoCellAnchor>
  <xdr:twoCellAnchor editAs="oneCell">
    <xdr:from>
      <xdr:col>1</xdr:col>
      <xdr:colOff>228599</xdr:colOff>
      <xdr:row>69</xdr:row>
      <xdr:rowOff>279688</xdr:rowOff>
    </xdr:from>
    <xdr:to>
      <xdr:col>1</xdr:col>
      <xdr:colOff>1543654</xdr:colOff>
      <xdr:row>69</xdr:row>
      <xdr:rowOff>1011814</xdr:rowOff>
    </xdr:to>
    <xdr:pic>
      <xdr:nvPicPr>
        <xdr:cNvPr id="54" name="图片 23" descr="C:\Users\sunyuanyuan7\Desktop\王斯奇 26 27 Spec\2627SPEC\2627SPEC\26 渲染图\26X 3.png">
          <a:extLst>
            <a:ext uri="{FF2B5EF4-FFF2-40B4-BE49-F238E27FC236}">
              <a16:creationId xmlns:a16="http://schemas.microsoft.com/office/drawing/2014/main" id="{00000000-0008-0000-0200-000036000000}"/>
            </a:ext>
          </a:extLst>
        </xdr:cNvPr>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bwMode="auto">
        <a:xfrm>
          <a:off x="1238249" y="72307738"/>
          <a:ext cx="1298863" cy="727364"/>
        </a:xfrm>
        <a:prstGeom prst="rect">
          <a:avLst/>
        </a:prstGeom>
        <a:noFill/>
        <a:ln>
          <a:noFill/>
        </a:ln>
      </xdr:spPr>
    </xdr:pic>
    <xdr:clientData/>
  </xdr:twoCellAnchor>
  <xdr:twoCellAnchor editAs="oneCell">
    <xdr:from>
      <xdr:col>1</xdr:col>
      <xdr:colOff>268431</xdr:colOff>
      <xdr:row>71</xdr:row>
      <xdr:rowOff>225136</xdr:rowOff>
    </xdr:from>
    <xdr:to>
      <xdr:col>1</xdr:col>
      <xdr:colOff>1541518</xdr:colOff>
      <xdr:row>71</xdr:row>
      <xdr:rowOff>1122911</xdr:rowOff>
    </xdr:to>
    <xdr:pic>
      <xdr:nvPicPr>
        <xdr:cNvPr id="55" name="Picture 2">
          <a:extLst>
            <a:ext uri="{FF2B5EF4-FFF2-40B4-BE49-F238E27FC236}">
              <a16:creationId xmlns:a16="http://schemas.microsoft.com/office/drawing/2014/main" id="{00000000-0008-0000-0200-000037000000}"/>
            </a:ext>
          </a:extLst>
        </xdr:cNvPr>
        <xdr:cNvPicPr>
          <a:picLocks noChangeAspect="1" noChangeArrowheads="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a:stretch/>
      </xdr:blipFill>
      <xdr:spPr bwMode="auto">
        <a:xfrm>
          <a:off x="1350818" y="73706181"/>
          <a:ext cx="1268325" cy="909205"/>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164523</xdr:colOff>
      <xdr:row>72</xdr:row>
      <xdr:rowOff>147205</xdr:rowOff>
    </xdr:from>
    <xdr:to>
      <xdr:col>1</xdr:col>
      <xdr:colOff>1541317</xdr:colOff>
      <xdr:row>72</xdr:row>
      <xdr:rowOff>1099705</xdr:rowOff>
    </xdr:to>
    <xdr:pic>
      <xdr:nvPicPr>
        <xdr:cNvPr id="56" name="Picture 1" descr="Picture">
          <a:extLst>
            <a:ext uri="{FF2B5EF4-FFF2-40B4-BE49-F238E27FC236}">
              <a16:creationId xmlns:a16="http://schemas.microsoft.com/office/drawing/2014/main" id="{00000000-0008-0000-0200-000038000000}"/>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1246910" y="74996387"/>
          <a:ext cx="1376794" cy="952500"/>
        </a:xfrm>
        <a:prstGeom prst="rect">
          <a:avLst/>
        </a:prstGeom>
      </xdr:spPr>
    </xdr:pic>
    <xdr:clientData/>
  </xdr:twoCellAnchor>
  <xdr:twoCellAnchor>
    <xdr:from>
      <xdr:col>1</xdr:col>
      <xdr:colOff>216478</xdr:colOff>
      <xdr:row>73</xdr:row>
      <xdr:rowOff>199159</xdr:rowOff>
    </xdr:from>
    <xdr:to>
      <xdr:col>1</xdr:col>
      <xdr:colOff>1220932</xdr:colOff>
      <xdr:row>73</xdr:row>
      <xdr:rowOff>1259074</xdr:rowOff>
    </xdr:to>
    <xdr:pic>
      <xdr:nvPicPr>
        <xdr:cNvPr id="57" name="Picture 1" descr="Picture">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298865" y="76416477"/>
          <a:ext cx="1004454" cy="1059915"/>
        </a:xfrm>
        <a:prstGeom prst="rect">
          <a:avLst/>
        </a:prstGeom>
      </xdr:spPr>
    </xdr:pic>
    <xdr:clientData/>
  </xdr:twoCellAnchor>
  <xdr:twoCellAnchor>
    <xdr:from>
      <xdr:col>1</xdr:col>
      <xdr:colOff>268433</xdr:colOff>
      <xdr:row>74</xdr:row>
      <xdr:rowOff>69272</xdr:rowOff>
    </xdr:from>
    <xdr:to>
      <xdr:col>1</xdr:col>
      <xdr:colOff>1272887</xdr:colOff>
      <xdr:row>74</xdr:row>
      <xdr:rowOff>1129187</xdr:rowOff>
    </xdr:to>
    <xdr:pic>
      <xdr:nvPicPr>
        <xdr:cNvPr id="58" name="Picture 1" descr="Picture">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350820" y="77654727"/>
          <a:ext cx="1004454" cy="1059915"/>
        </a:xfrm>
        <a:prstGeom prst="rect">
          <a:avLst/>
        </a:prstGeom>
      </xdr:spPr>
    </xdr:pic>
    <xdr:clientData/>
  </xdr:twoCellAnchor>
  <xdr:twoCellAnchor>
    <xdr:from>
      <xdr:col>1</xdr:col>
      <xdr:colOff>88446</xdr:colOff>
      <xdr:row>75</xdr:row>
      <xdr:rowOff>265339</xdr:rowOff>
    </xdr:from>
    <xdr:to>
      <xdr:col>1</xdr:col>
      <xdr:colOff>1625759</xdr:colOff>
      <xdr:row>75</xdr:row>
      <xdr:rowOff>1027339</xdr:rowOff>
    </xdr:to>
    <xdr:pic>
      <xdr:nvPicPr>
        <xdr:cNvPr id="64" name="Picture 1" descr="Picture">
          <a:extLst>
            <a:ext uri="{FF2B5EF4-FFF2-40B4-BE49-F238E27FC236}">
              <a16:creationId xmlns:a16="http://schemas.microsoft.com/office/drawing/2014/main" id="{00000000-0008-0000-0200-000040000000}"/>
            </a:ext>
          </a:extLst>
        </xdr:cNvPr>
        <xdr:cNvPicPr>
          <a:picLocks noChangeAspect="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a:stretch/>
      </xdr:blipFill>
      <xdr:spPr>
        <a:xfrm>
          <a:off x="1170215" y="83336946"/>
          <a:ext cx="1537313" cy="762000"/>
        </a:xfrm>
        <a:prstGeom prst="rect">
          <a:avLst/>
        </a:prstGeom>
      </xdr:spPr>
    </xdr:pic>
    <xdr:clientData/>
  </xdr:twoCellAnchor>
  <xdr:twoCellAnchor>
    <xdr:from>
      <xdr:col>1</xdr:col>
      <xdr:colOff>136070</xdr:colOff>
      <xdr:row>76</xdr:row>
      <xdr:rowOff>183697</xdr:rowOff>
    </xdr:from>
    <xdr:to>
      <xdr:col>1</xdr:col>
      <xdr:colOff>1517926</xdr:colOff>
      <xdr:row>76</xdr:row>
      <xdr:rowOff>1006929</xdr:rowOff>
    </xdr:to>
    <xdr:pic>
      <xdr:nvPicPr>
        <xdr:cNvPr id="66" name="Picture 1" descr="Picture">
          <a:extLst>
            <a:ext uri="{FF2B5EF4-FFF2-40B4-BE49-F238E27FC236}">
              <a16:creationId xmlns:a16="http://schemas.microsoft.com/office/drawing/2014/main" id="{00000000-0008-0000-0200-000042000000}"/>
            </a:ext>
          </a:extLst>
        </xdr:cNvPr>
        <xdr:cNvPicPr>
          <a:picLocks noChangeAspect="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a:xfrm>
          <a:off x="1217839" y="86003947"/>
          <a:ext cx="1381856" cy="823232"/>
        </a:xfrm>
        <a:prstGeom prst="rect">
          <a:avLst/>
        </a:prstGeom>
      </xdr:spPr>
    </xdr:pic>
    <xdr:clientData/>
  </xdr:twoCellAnchor>
  <xdr:twoCellAnchor>
    <xdr:from>
      <xdr:col>1</xdr:col>
      <xdr:colOff>68035</xdr:colOff>
      <xdr:row>79</xdr:row>
      <xdr:rowOff>285750</xdr:rowOff>
    </xdr:from>
    <xdr:to>
      <xdr:col>1</xdr:col>
      <xdr:colOff>1605348</xdr:colOff>
      <xdr:row>79</xdr:row>
      <xdr:rowOff>1095375</xdr:rowOff>
    </xdr:to>
    <xdr:pic>
      <xdr:nvPicPr>
        <xdr:cNvPr id="68" name="Picture 1" descr="Picture">
          <a:extLst>
            <a:ext uri="{FF2B5EF4-FFF2-40B4-BE49-F238E27FC236}">
              <a16:creationId xmlns:a16="http://schemas.microsoft.com/office/drawing/2014/main" id="{00000000-0008-0000-0200-000044000000}"/>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1149804" y="88854643"/>
          <a:ext cx="1537313" cy="809625"/>
        </a:xfrm>
        <a:prstGeom prst="rect">
          <a:avLst/>
        </a:prstGeom>
      </xdr:spPr>
    </xdr:pic>
    <xdr:clientData/>
  </xdr:twoCellAnchor>
  <xdr:twoCellAnchor editAs="oneCell">
    <xdr:from>
      <xdr:col>1</xdr:col>
      <xdr:colOff>94053</xdr:colOff>
      <xdr:row>81</xdr:row>
      <xdr:rowOff>142879</xdr:rowOff>
    </xdr:from>
    <xdr:to>
      <xdr:col>1</xdr:col>
      <xdr:colOff>1505877</xdr:colOff>
      <xdr:row>81</xdr:row>
      <xdr:rowOff>1046240</xdr:rowOff>
    </xdr:to>
    <xdr:pic>
      <xdr:nvPicPr>
        <xdr:cNvPr id="69" name="图片 5">
          <a:extLst>
            <a:ext uri="{FF2B5EF4-FFF2-40B4-BE49-F238E27FC236}">
              <a16:creationId xmlns:a16="http://schemas.microsoft.com/office/drawing/2014/main" id="{00000000-0008-0000-0200-000045000000}"/>
            </a:ext>
          </a:extLst>
        </xdr:cNvPr>
        <xdr:cNvPicPr>
          <a:picLocks noChangeAspect="1"/>
        </xdr:cNvPicPr>
      </xdr:nvPicPr>
      <xdr:blipFill rotWithShape="1">
        <a:blip xmlns:r="http://schemas.openxmlformats.org/officeDocument/2006/relationships" r:embed="rId25" cstate="screen">
          <a:extLst>
            <a:ext uri="{28A0092B-C50C-407E-A947-70E740481C1C}">
              <a14:useLocalDpi xmlns:a14="http://schemas.microsoft.com/office/drawing/2010/main"/>
            </a:ext>
          </a:extLst>
        </a:blip>
        <a:srcRect/>
        <a:stretch/>
      </xdr:blipFill>
      <xdr:spPr>
        <a:xfrm rot="21239321">
          <a:off x="1176440" y="90041561"/>
          <a:ext cx="1407062" cy="910029"/>
        </a:xfrm>
        <a:prstGeom prst="rect">
          <a:avLst/>
        </a:prstGeom>
        <a:ln>
          <a:noFill/>
        </a:ln>
        <a:effectLst/>
      </xdr:spPr>
    </xdr:pic>
    <xdr:clientData/>
  </xdr:twoCellAnchor>
  <xdr:twoCellAnchor>
    <xdr:from>
      <xdr:col>1</xdr:col>
      <xdr:colOff>95250</xdr:colOff>
      <xdr:row>82</xdr:row>
      <xdr:rowOff>347383</xdr:rowOff>
    </xdr:from>
    <xdr:to>
      <xdr:col>1</xdr:col>
      <xdr:colOff>1632563</xdr:colOff>
      <xdr:row>82</xdr:row>
      <xdr:rowOff>1131795</xdr:rowOff>
    </xdr:to>
    <xdr:pic>
      <xdr:nvPicPr>
        <xdr:cNvPr id="71" name="Picture 1" descr="Picture">
          <a:extLst>
            <a:ext uri="{FF2B5EF4-FFF2-40B4-BE49-F238E27FC236}">
              <a16:creationId xmlns:a16="http://schemas.microsoft.com/office/drawing/2014/main" id="{00000000-0008-0000-0200-000047000000}"/>
            </a:ext>
          </a:extLst>
        </xdr:cNvPr>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a:xfrm>
          <a:off x="1176618" y="93081663"/>
          <a:ext cx="1537313" cy="784412"/>
        </a:xfrm>
        <a:prstGeom prst="rect">
          <a:avLst/>
        </a:prstGeom>
      </xdr:spPr>
    </xdr:pic>
    <xdr:clientData/>
  </xdr:twoCellAnchor>
  <xdr:twoCellAnchor editAs="oneCell">
    <xdr:from>
      <xdr:col>1</xdr:col>
      <xdr:colOff>184896</xdr:colOff>
      <xdr:row>84</xdr:row>
      <xdr:rowOff>397808</xdr:rowOff>
    </xdr:from>
    <xdr:to>
      <xdr:col>1</xdr:col>
      <xdr:colOff>1428974</xdr:colOff>
      <xdr:row>84</xdr:row>
      <xdr:rowOff>1047525</xdr:rowOff>
    </xdr:to>
    <xdr:pic>
      <xdr:nvPicPr>
        <xdr:cNvPr id="73" name="图片 50">
          <a:extLst>
            <a:ext uri="{FF2B5EF4-FFF2-40B4-BE49-F238E27FC236}">
              <a16:creationId xmlns:a16="http://schemas.microsoft.com/office/drawing/2014/main" id="{00000000-0008-0000-0200-000049000000}"/>
            </a:ext>
          </a:extLst>
        </xdr:cNvPr>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bwMode="auto">
        <a:xfrm>
          <a:off x="1266264" y="95877529"/>
          <a:ext cx="1232648" cy="66114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90489</xdr:colOff>
      <xdr:row>85</xdr:row>
      <xdr:rowOff>156875</xdr:rowOff>
    </xdr:from>
    <xdr:to>
      <xdr:col>1</xdr:col>
      <xdr:colOff>1464815</xdr:colOff>
      <xdr:row>85</xdr:row>
      <xdr:rowOff>1045732</xdr:rowOff>
    </xdr:to>
    <xdr:pic>
      <xdr:nvPicPr>
        <xdr:cNvPr id="74" name="图片 5">
          <a:extLst>
            <a:ext uri="{FF2B5EF4-FFF2-40B4-BE49-F238E27FC236}">
              <a16:creationId xmlns:a16="http://schemas.microsoft.com/office/drawing/2014/main" id="{00000000-0008-0000-0200-00004A000000}"/>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rot="21239321">
          <a:off x="1171857" y="97009316"/>
          <a:ext cx="1374326" cy="888857"/>
        </a:xfrm>
        <a:prstGeom prst="rect">
          <a:avLst/>
        </a:prstGeom>
        <a:ln>
          <a:noFill/>
        </a:ln>
        <a:effectLst/>
      </xdr:spPr>
    </xdr:pic>
    <xdr:clientData/>
  </xdr:twoCellAnchor>
  <xdr:twoCellAnchor>
    <xdr:from>
      <xdr:col>1</xdr:col>
      <xdr:colOff>123265</xdr:colOff>
      <xdr:row>87</xdr:row>
      <xdr:rowOff>184897</xdr:rowOff>
    </xdr:from>
    <xdr:to>
      <xdr:col>1</xdr:col>
      <xdr:colOff>1660578</xdr:colOff>
      <xdr:row>87</xdr:row>
      <xdr:rowOff>1187823</xdr:rowOff>
    </xdr:to>
    <xdr:pic>
      <xdr:nvPicPr>
        <xdr:cNvPr id="76" name="Picture 1" descr="Picture">
          <a:extLst>
            <a:ext uri="{FF2B5EF4-FFF2-40B4-BE49-F238E27FC236}">
              <a16:creationId xmlns:a16="http://schemas.microsoft.com/office/drawing/2014/main" id="{00000000-0008-0000-0200-00004C000000}"/>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a:xfrm>
          <a:off x="1204633" y="99782779"/>
          <a:ext cx="1537313" cy="1002926"/>
        </a:xfrm>
        <a:prstGeom prst="rect">
          <a:avLst/>
        </a:prstGeom>
      </xdr:spPr>
    </xdr:pic>
    <xdr:clientData/>
  </xdr:twoCellAnchor>
  <xdr:twoCellAnchor editAs="oneCell">
    <xdr:from>
      <xdr:col>1</xdr:col>
      <xdr:colOff>121227</xdr:colOff>
      <xdr:row>6</xdr:row>
      <xdr:rowOff>207819</xdr:rowOff>
    </xdr:from>
    <xdr:to>
      <xdr:col>1</xdr:col>
      <xdr:colOff>1388466</xdr:colOff>
      <xdr:row>6</xdr:row>
      <xdr:rowOff>1084378</xdr:rowOff>
    </xdr:to>
    <xdr:pic>
      <xdr:nvPicPr>
        <xdr:cNvPr id="77" name="Рисунок 76">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125682" y="4693228"/>
          <a:ext cx="1267239" cy="883227"/>
        </a:xfrm>
        <a:prstGeom prst="rect">
          <a:avLst/>
        </a:prstGeom>
      </xdr:spPr>
    </xdr:pic>
    <xdr:clientData/>
  </xdr:twoCellAnchor>
  <xdr:twoCellAnchor>
    <xdr:from>
      <xdr:col>1</xdr:col>
      <xdr:colOff>219364</xdr:colOff>
      <xdr:row>4</xdr:row>
      <xdr:rowOff>161637</xdr:rowOff>
    </xdr:from>
    <xdr:to>
      <xdr:col>1</xdr:col>
      <xdr:colOff>1325203</xdr:colOff>
      <xdr:row>4</xdr:row>
      <xdr:rowOff>1250475</xdr:rowOff>
    </xdr:to>
    <xdr:pic>
      <xdr:nvPicPr>
        <xdr:cNvPr id="78" name="Picture 1" descr="Picture">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270000" y="3290455"/>
          <a:ext cx="1105839" cy="1088838"/>
        </a:xfrm>
        <a:prstGeom prst="rect">
          <a:avLst/>
        </a:prstGeom>
      </xdr:spPr>
    </xdr:pic>
    <xdr:clientData/>
  </xdr:twoCellAnchor>
  <xdr:twoCellAnchor>
    <xdr:from>
      <xdr:col>1</xdr:col>
      <xdr:colOff>184727</xdr:colOff>
      <xdr:row>3</xdr:row>
      <xdr:rowOff>127000</xdr:rowOff>
    </xdr:from>
    <xdr:to>
      <xdr:col>1</xdr:col>
      <xdr:colOff>1461077</xdr:colOff>
      <xdr:row>3</xdr:row>
      <xdr:rowOff>1223818</xdr:rowOff>
    </xdr:to>
    <xdr:pic>
      <xdr:nvPicPr>
        <xdr:cNvPr id="79" name="Picture 1" descr="Picture">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235363" y="1881909"/>
          <a:ext cx="1276350" cy="1096818"/>
        </a:xfrm>
        <a:prstGeom prst="rect">
          <a:avLst/>
        </a:prstGeom>
      </xdr:spPr>
    </xdr:pic>
    <xdr:clientData/>
  </xdr:twoCellAnchor>
  <xdr:twoCellAnchor editAs="oneCell">
    <xdr:from>
      <xdr:col>1</xdr:col>
      <xdr:colOff>207820</xdr:colOff>
      <xdr:row>1</xdr:row>
      <xdr:rowOff>508001</xdr:rowOff>
    </xdr:from>
    <xdr:to>
      <xdr:col>1</xdr:col>
      <xdr:colOff>1467324</xdr:colOff>
      <xdr:row>1</xdr:row>
      <xdr:rowOff>1049683</xdr:rowOff>
    </xdr:to>
    <xdr:pic>
      <xdr:nvPicPr>
        <xdr:cNvPr id="80" name="Рисунок 79">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1258456" y="889001"/>
          <a:ext cx="1254742" cy="542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55</xdr:row>
      <xdr:rowOff>150439</xdr:rowOff>
    </xdr:from>
    <xdr:to>
      <xdr:col>1</xdr:col>
      <xdr:colOff>1287420</xdr:colOff>
      <xdr:row>55</xdr:row>
      <xdr:rowOff>1304406</xdr:rowOff>
    </xdr:to>
    <xdr:pic>
      <xdr:nvPicPr>
        <xdr:cNvPr id="81" name="Picture 1" descr="Picture">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266265" y="61043204"/>
          <a:ext cx="1096920" cy="1153967"/>
        </a:xfrm>
        <a:prstGeom prst="rect">
          <a:avLst/>
        </a:prstGeom>
      </xdr:spPr>
    </xdr:pic>
    <xdr:clientData/>
  </xdr:twoCellAnchor>
  <xdr:twoCellAnchor>
    <xdr:from>
      <xdr:col>1</xdr:col>
      <xdr:colOff>235324</xdr:colOff>
      <xdr:row>65</xdr:row>
      <xdr:rowOff>94409</xdr:rowOff>
    </xdr:from>
    <xdr:to>
      <xdr:col>1</xdr:col>
      <xdr:colOff>1361100</xdr:colOff>
      <xdr:row>65</xdr:row>
      <xdr:rowOff>1278233</xdr:rowOff>
    </xdr:to>
    <xdr:pic>
      <xdr:nvPicPr>
        <xdr:cNvPr id="82" name="Picture 1" descr="Picture">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311089" y="73291233"/>
          <a:ext cx="1125776" cy="1183824"/>
        </a:xfrm>
        <a:prstGeom prst="rect">
          <a:avLst/>
        </a:prstGeom>
      </xdr:spPr>
    </xdr:pic>
    <xdr:clientData/>
  </xdr:twoCellAnchor>
  <xdr:twoCellAnchor>
    <xdr:from>
      <xdr:col>1</xdr:col>
      <xdr:colOff>123265</xdr:colOff>
      <xdr:row>86</xdr:row>
      <xdr:rowOff>184897</xdr:rowOff>
    </xdr:from>
    <xdr:to>
      <xdr:col>1</xdr:col>
      <xdr:colOff>1660578</xdr:colOff>
      <xdr:row>86</xdr:row>
      <xdr:rowOff>1187823</xdr:rowOff>
    </xdr:to>
    <xdr:pic>
      <xdr:nvPicPr>
        <xdr:cNvPr id="83" name="Picture 1" descr="Picture">
          <a:extLst>
            <a:ext uri="{FF2B5EF4-FFF2-40B4-BE49-F238E27FC236}">
              <a16:creationId xmlns:a16="http://schemas.microsoft.com/office/drawing/2014/main" id="{00000000-0008-0000-0200-000053000000}"/>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a:xfrm>
          <a:off x="1199030" y="106197306"/>
          <a:ext cx="1542075" cy="1002926"/>
        </a:xfrm>
        <a:prstGeom prst="rect">
          <a:avLst/>
        </a:prstGeom>
      </xdr:spPr>
    </xdr:pic>
    <xdr:clientData/>
  </xdr:twoCellAnchor>
  <xdr:twoCellAnchor>
    <xdr:from>
      <xdr:col>1</xdr:col>
      <xdr:colOff>140322</xdr:colOff>
      <xdr:row>88</xdr:row>
      <xdr:rowOff>173182</xdr:rowOff>
    </xdr:from>
    <xdr:to>
      <xdr:col>1</xdr:col>
      <xdr:colOff>1537314</xdr:colOff>
      <xdr:row>88</xdr:row>
      <xdr:rowOff>1117428</xdr:rowOff>
    </xdr:to>
    <xdr:pic>
      <xdr:nvPicPr>
        <xdr:cNvPr id="32" name="Picture 1" descr="Picture">
          <a:extLst>
            <a:ext uri="{FF2B5EF4-FFF2-40B4-BE49-F238E27FC236}">
              <a16:creationId xmlns:a16="http://schemas.microsoft.com/office/drawing/2014/main" id="{00000000-0008-0000-0200-000020000000}"/>
            </a:ext>
          </a:extLst>
        </xdr:cNvPr>
        <xdr:cNvPicPr>
          <a:picLocks noChangeAspect="1"/>
        </xdr:cNvPicPr>
      </xdr:nvPicPr>
      <xdr:blipFill rotWithShape="1">
        <a:blip xmlns:r="http://schemas.openxmlformats.org/officeDocument/2006/relationships" r:embed="rId36" cstate="screen">
          <a:extLst>
            <a:ext uri="{28A0092B-C50C-407E-A947-70E740481C1C}">
              <a14:useLocalDpi xmlns:a14="http://schemas.microsoft.com/office/drawing/2010/main"/>
            </a:ext>
          </a:extLst>
        </a:blip>
        <a:srcRect/>
        <a:stretch/>
      </xdr:blipFill>
      <xdr:spPr>
        <a:xfrm>
          <a:off x="1214049" y="106506818"/>
          <a:ext cx="1396992" cy="944246"/>
        </a:xfrm>
        <a:prstGeom prst="rect">
          <a:avLst/>
        </a:prstGeom>
      </xdr:spPr>
    </xdr:pic>
    <xdr:clientData/>
  </xdr:twoCellAnchor>
  <xdr:oneCellAnchor>
    <xdr:from>
      <xdr:col>1</xdr:col>
      <xdr:colOff>320386</xdr:colOff>
      <xdr:row>60</xdr:row>
      <xdr:rowOff>173182</xdr:rowOff>
    </xdr:from>
    <xdr:ext cx="895214" cy="979980"/>
    <xdr:pic>
      <xdr:nvPicPr>
        <xdr:cNvPr id="34" name="图片 9">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394113" y="66761591"/>
          <a:ext cx="895214" cy="979980"/>
        </a:xfrm>
        <a:prstGeom prst="rect">
          <a:avLst/>
        </a:prstGeom>
      </xdr:spPr>
    </xdr:pic>
    <xdr:clientData/>
  </xdr:oneCellAnchor>
  <xdr:twoCellAnchor>
    <xdr:from>
      <xdr:col>1</xdr:col>
      <xdr:colOff>104215</xdr:colOff>
      <xdr:row>27</xdr:row>
      <xdr:rowOff>111498</xdr:rowOff>
    </xdr:from>
    <xdr:to>
      <xdr:col>1</xdr:col>
      <xdr:colOff>1378977</xdr:colOff>
      <xdr:row>27</xdr:row>
      <xdr:rowOff>1366735</xdr:rowOff>
    </xdr:to>
    <xdr:pic>
      <xdr:nvPicPr>
        <xdr:cNvPr id="42" name="Picture 1" descr="Picture">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179980" y="26635822"/>
          <a:ext cx="1274762" cy="1255237"/>
        </a:xfrm>
        <a:prstGeom prst="rect">
          <a:avLst/>
        </a:prstGeom>
      </xdr:spPr>
    </xdr:pic>
    <xdr:clientData/>
  </xdr:twoCellAnchor>
  <xdr:twoCellAnchor>
    <xdr:from>
      <xdr:col>1</xdr:col>
      <xdr:colOff>975089</xdr:colOff>
      <xdr:row>75</xdr:row>
      <xdr:rowOff>0</xdr:rowOff>
    </xdr:from>
    <xdr:to>
      <xdr:col>2</xdr:col>
      <xdr:colOff>346408</xdr:colOff>
      <xdr:row>75</xdr:row>
      <xdr:rowOff>513787</xdr:rowOff>
    </xdr:to>
    <xdr:sp macro="" textlink="">
      <xdr:nvSpPr>
        <xdr:cNvPr id="88" name="10-конечная звезда 87">
          <a:extLst>
            <a:ext uri="{FF2B5EF4-FFF2-40B4-BE49-F238E27FC236}">
              <a16:creationId xmlns:a16="http://schemas.microsoft.com/office/drawing/2014/main" id="{00000000-0008-0000-0200-000058000000}"/>
            </a:ext>
          </a:extLst>
        </xdr:cNvPr>
        <xdr:cNvSpPr/>
      </xdr:nvSpPr>
      <xdr:spPr>
        <a:xfrm>
          <a:off x="1996862" y="107361101"/>
          <a:ext cx="999228" cy="81982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1</xdr:col>
      <xdr:colOff>68035</xdr:colOff>
      <xdr:row>80</xdr:row>
      <xdr:rowOff>285750</xdr:rowOff>
    </xdr:from>
    <xdr:to>
      <xdr:col>1</xdr:col>
      <xdr:colOff>1605348</xdr:colOff>
      <xdr:row>80</xdr:row>
      <xdr:rowOff>1095375</xdr:rowOff>
    </xdr:to>
    <xdr:pic>
      <xdr:nvPicPr>
        <xdr:cNvPr id="85" name="Picture 1" descr="Picture">
          <a:extLst>
            <a:ext uri="{FF2B5EF4-FFF2-40B4-BE49-F238E27FC236}">
              <a16:creationId xmlns:a16="http://schemas.microsoft.com/office/drawing/2014/main" id="{00000000-0008-0000-0200-000055000000}"/>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1065359" y="84374691"/>
          <a:ext cx="1499213" cy="809625"/>
        </a:xfrm>
        <a:prstGeom prst="rect">
          <a:avLst/>
        </a:prstGeom>
      </xdr:spPr>
    </xdr:pic>
    <xdr:clientData/>
  </xdr:twoCellAnchor>
  <xdr:twoCellAnchor>
    <xdr:from>
      <xdr:col>1</xdr:col>
      <xdr:colOff>179295</xdr:colOff>
      <xdr:row>66</xdr:row>
      <xdr:rowOff>49586</xdr:rowOff>
    </xdr:from>
    <xdr:to>
      <xdr:col>1</xdr:col>
      <xdr:colOff>1305071</xdr:colOff>
      <xdr:row>66</xdr:row>
      <xdr:rowOff>1233410</xdr:rowOff>
    </xdr:to>
    <xdr:pic>
      <xdr:nvPicPr>
        <xdr:cNvPr id="86" name="Picture 1" descr="Picture">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176619" y="67733115"/>
          <a:ext cx="1125776" cy="1183824"/>
        </a:xfrm>
        <a:prstGeom prst="rect">
          <a:avLst/>
        </a:prstGeom>
      </xdr:spPr>
    </xdr:pic>
    <xdr:clientData/>
  </xdr:twoCellAnchor>
  <xdr:twoCellAnchor>
    <xdr:from>
      <xdr:col>1</xdr:col>
      <xdr:colOff>198404</xdr:colOff>
      <xdr:row>47</xdr:row>
      <xdr:rowOff>265340</xdr:rowOff>
    </xdr:from>
    <xdr:to>
      <xdr:col>1</xdr:col>
      <xdr:colOff>1374721</xdr:colOff>
      <xdr:row>47</xdr:row>
      <xdr:rowOff>1054554</xdr:rowOff>
    </xdr:to>
    <xdr:pic>
      <xdr:nvPicPr>
        <xdr:cNvPr id="91" name="Picture 1" descr="Picture">
          <a:extLst>
            <a:ext uri="{FF2B5EF4-FFF2-40B4-BE49-F238E27FC236}">
              <a16:creationId xmlns:a16="http://schemas.microsoft.com/office/drawing/2014/main" id="{00000000-0008-0000-0200-00005B000000}"/>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a:ext>
          </a:extLst>
        </a:blip>
        <a:srcRect/>
        <a:stretch/>
      </xdr:blipFill>
      <xdr:spPr>
        <a:xfrm>
          <a:off x="1273368" y="46196251"/>
          <a:ext cx="1176317" cy="789214"/>
        </a:xfrm>
        <a:prstGeom prst="rect">
          <a:avLst/>
        </a:prstGeom>
      </xdr:spPr>
    </xdr:pic>
    <xdr:clientData/>
  </xdr:twoCellAnchor>
  <xdr:oneCellAnchor>
    <xdr:from>
      <xdr:col>1</xdr:col>
      <xdr:colOff>183697</xdr:colOff>
      <xdr:row>31</xdr:row>
      <xdr:rowOff>170090</xdr:rowOff>
    </xdr:from>
    <xdr:ext cx="1194920" cy="1136196"/>
    <xdr:pic>
      <xdr:nvPicPr>
        <xdr:cNvPr id="84" name="图片 62">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40"/>
        <a:stretch>
          <a:fillRect/>
        </a:stretch>
      </xdr:blipFill>
      <xdr:spPr>
        <a:xfrm>
          <a:off x="1258661" y="29527501"/>
          <a:ext cx="1194920" cy="1136196"/>
        </a:xfrm>
        <a:prstGeom prst="rect">
          <a:avLst/>
        </a:prstGeom>
      </xdr:spPr>
    </xdr:pic>
    <xdr:clientData/>
  </xdr:oneCellAnchor>
  <xdr:twoCellAnchor>
    <xdr:from>
      <xdr:col>1</xdr:col>
      <xdr:colOff>82071</xdr:colOff>
      <xdr:row>41</xdr:row>
      <xdr:rowOff>285750</xdr:rowOff>
    </xdr:from>
    <xdr:to>
      <xdr:col>1</xdr:col>
      <xdr:colOff>1449161</xdr:colOff>
      <xdr:row>41</xdr:row>
      <xdr:rowOff>1211035</xdr:rowOff>
    </xdr:to>
    <xdr:pic>
      <xdr:nvPicPr>
        <xdr:cNvPr id="92" name="Picture 1" descr="Picture">
          <a:extLst>
            <a:ext uri="{FF2B5EF4-FFF2-40B4-BE49-F238E27FC236}">
              <a16:creationId xmlns:a16="http://schemas.microsoft.com/office/drawing/2014/main" id="{00000000-0008-0000-0200-00005C000000}"/>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a:ext>
          </a:extLst>
        </a:blip>
        <a:srcRect/>
        <a:stretch/>
      </xdr:blipFill>
      <xdr:spPr>
        <a:xfrm>
          <a:off x="1157035" y="40692161"/>
          <a:ext cx="1367090" cy="925285"/>
        </a:xfrm>
        <a:prstGeom prst="rect">
          <a:avLst/>
        </a:prstGeom>
      </xdr:spPr>
    </xdr:pic>
    <xdr:clientData/>
  </xdr:twoCellAnchor>
  <xdr:twoCellAnchor>
    <xdr:from>
      <xdr:col>1</xdr:col>
      <xdr:colOff>224518</xdr:colOff>
      <xdr:row>48</xdr:row>
      <xdr:rowOff>258536</xdr:rowOff>
    </xdr:from>
    <xdr:to>
      <xdr:col>1</xdr:col>
      <xdr:colOff>1400835</xdr:colOff>
      <xdr:row>48</xdr:row>
      <xdr:rowOff>1047750</xdr:rowOff>
    </xdr:to>
    <xdr:pic>
      <xdr:nvPicPr>
        <xdr:cNvPr id="93" name="Picture 1" descr="Picture">
          <a:extLst>
            <a:ext uri="{FF2B5EF4-FFF2-40B4-BE49-F238E27FC236}">
              <a16:creationId xmlns:a16="http://schemas.microsoft.com/office/drawing/2014/main" id="{00000000-0008-0000-0200-00005D000000}"/>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a:ext>
          </a:extLst>
        </a:blip>
        <a:srcRect/>
        <a:stretch/>
      </xdr:blipFill>
      <xdr:spPr>
        <a:xfrm>
          <a:off x="1299482" y="47570572"/>
          <a:ext cx="1176317" cy="789214"/>
        </a:xfrm>
        <a:prstGeom prst="rect">
          <a:avLst/>
        </a:prstGeom>
      </xdr:spPr>
    </xdr:pic>
    <xdr:clientData/>
  </xdr:twoCellAnchor>
  <xdr:twoCellAnchor>
    <xdr:from>
      <xdr:col>1</xdr:col>
      <xdr:colOff>219755</xdr:colOff>
      <xdr:row>70</xdr:row>
      <xdr:rowOff>285750</xdr:rowOff>
    </xdr:from>
    <xdr:to>
      <xdr:col>1</xdr:col>
      <xdr:colOff>1219906</xdr:colOff>
      <xdr:row>70</xdr:row>
      <xdr:rowOff>1265464</xdr:rowOff>
    </xdr:to>
    <xdr:pic>
      <xdr:nvPicPr>
        <xdr:cNvPr id="94" name="Picture 1" descr="Picture">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a:ext>
          </a:extLst>
        </a:blip>
        <a:stretch>
          <a:fillRect/>
        </a:stretch>
      </xdr:blipFill>
      <xdr:spPr>
        <a:xfrm>
          <a:off x="1294719" y="76465340"/>
          <a:ext cx="1000151" cy="979714"/>
        </a:xfrm>
        <a:prstGeom prst="rect">
          <a:avLst/>
        </a:prstGeom>
      </xdr:spPr>
    </xdr:pic>
    <xdr:clientData/>
  </xdr:twoCellAnchor>
  <xdr:twoCellAnchor editAs="oneCell">
    <xdr:from>
      <xdr:col>1</xdr:col>
      <xdr:colOff>275856</xdr:colOff>
      <xdr:row>2</xdr:row>
      <xdr:rowOff>501198</xdr:rowOff>
    </xdr:from>
    <xdr:to>
      <xdr:col>1</xdr:col>
      <xdr:colOff>1541075</xdr:colOff>
      <xdr:row>2</xdr:row>
      <xdr:rowOff>1048595</xdr:rowOff>
    </xdr:to>
    <xdr:pic>
      <xdr:nvPicPr>
        <xdr:cNvPr id="95" name="Рисунок 79">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1350820" y="2256519"/>
          <a:ext cx="1259504" cy="547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2111237</xdr:colOff>
      <xdr:row>9</xdr:row>
      <xdr:rowOff>1354328</xdr:rowOff>
    </xdr:from>
    <xdr:to>
      <xdr:col>2</xdr:col>
      <xdr:colOff>3181361</xdr:colOff>
      <xdr:row>10</xdr:row>
      <xdr:rowOff>896870</xdr:rowOff>
    </xdr:to>
    <xdr:pic>
      <xdr:nvPicPr>
        <xdr:cNvPr id="98" name="Рисунок 97" descr="new - Journal of Physical Science">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a:ext>
          </a:extLst>
        </a:blip>
        <a:srcRect/>
        <a:stretch>
          <a:fillRect/>
        </a:stretch>
      </xdr:blipFill>
      <xdr:spPr bwMode="auto">
        <a:xfrm rot="3388504">
          <a:off x="4823756" y="13064391"/>
          <a:ext cx="924187" cy="1056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171120</xdr:colOff>
      <xdr:row>10</xdr:row>
      <xdr:rowOff>140608</xdr:rowOff>
    </xdr:from>
    <xdr:to>
      <xdr:col>1</xdr:col>
      <xdr:colOff>1447470</xdr:colOff>
      <xdr:row>10</xdr:row>
      <xdr:rowOff>1237426</xdr:rowOff>
    </xdr:to>
    <xdr:pic>
      <xdr:nvPicPr>
        <xdr:cNvPr id="99" name="Picture 1" descr="Picture">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178049" y="11992429"/>
          <a:ext cx="1276350" cy="1096818"/>
        </a:xfrm>
        <a:prstGeom prst="rect">
          <a:avLst/>
        </a:prstGeom>
      </xdr:spPr>
    </xdr:pic>
    <xdr:clientData/>
  </xdr:twoCellAnchor>
  <xdr:twoCellAnchor>
    <xdr:from>
      <xdr:col>1</xdr:col>
      <xdr:colOff>184727</xdr:colOff>
      <xdr:row>11</xdr:row>
      <xdr:rowOff>317500</xdr:rowOff>
    </xdr:from>
    <xdr:to>
      <xdr:col>1</xdr:col>
      <xdr:colOff>1461077</xdr:colOff>
      <xdr:row>12</xdr:row>
      <xdr:rowOff>0</xdr:rowOff>
    </xdr:to>
    <xdr:pic>
      <xdr:nvPicPr>
        <xdr:cNvPr id="100" name="Picture 1" descr="Picture">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191656" y="13557250"/>
          <a:ext cx="1276350" cy="1096818"/>
        </a:xfrm>
        <a:prstGeom prst="rect">
          <a:avLst/>
        </a:prstGeom>
      </xdr:spPr>
    </xdr:pic>
    <xdr:clientData/>
  </xdr:twoCellAnchor>
  <xdr:twoCellAnchor editAs="oneCell">
    <xdr:from>
      <xdr:col>2</xdr:col>
      <xdr:colOff>2326612</xdr:colOff>
      <xdr:row>40</xdr:row>
      <xdr:rowOff>1307825</xdr:rowOff>
    </xdr:from>
    <xdr:to>
      <xdr:col>3</xdr:col>
      <xdr:colOff>56461</xdr:colOff>
      <xdr:row>41</xdr:row>
      <xdr:rowOff>746264</xdr:rowOff>
    </xdr:to>
    <xdr:pic>
      <xdr:nvPicPr>
        <xdr:cNvPr id="101" name="Рисунок 100" descr="new - Journal of Physical Science">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a:ext>
          </a:extLst>
        </a:blip>
        <a:srcRect/>
        <a:stretch>
          <a:fillRect/>
        </a:stretch>
      </xdr:blipFill>
      <xdr:spPr bwMode="auto">
        <a:xfrm rot="3388504">
          <a:off x="4924585" y="45069388"/>
          <a:ext cx="832083" cy="857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2177630</xdr:colOff>
      <xdr:row>30</xdr:row>
      <xdr:rowOff>1291385</xdr:rowOff>
    </xdr:from>
    <xdr:to>
      <xdr:col>3</xdr:col>
      <xdr:colOff>58912</xdr:colOff>
      <xdr:row>31</xdr:row>
      <xdr:rowOff>856631</xdr:rowOff>
    </xdr:to>
    <xdr:pic>
      <xdr:nvPicPr>
        <xdr:cNvPr id="103" name="Рисунок 102" descr="new - Journal of Physical Science">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a:ext>
          </a:extLst>
        </a:blip>
        <a:srcRect/>
        <a:stretch>
          <a:fillRect/>
        </a:stretch>
      </xdr:blipFill>
      <xdr:spPr bwMode="auto">
        <a:xfrm rot="3388504">
          <a:off x="4777439" y="33947683"/>
          <a:ext cx="953174" cy="982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2530929</xdr:colOff>
      <xdr:row>25</xdr:row>
      <xdr:rowOff>1233055</xdr:rowOff>
    </xdr:from>
    <xdr:to>
      <xdr:col>3</xdr:col>
      <xdr:colOff>190361</xdr:colOff>
      <xdr:row>26</xdr:row>
      <xdr:rowOff>767186</xdr:rowOff>
    </xdr:to>
    <xdr:sp macro="" textlink="">
      <xdr:nvSpPr>
        <xdr:cNvPr id="97" name="10-конечная звезда 89">
          <a:extLst>
            <a:ext uri="{FF2B5EF4-FFF2-40B4-BE49-F238E27FC236}">
              <a16:creationId xmlns:a16="http://schemas.microsoft.com/office/drawing/2014/main" id="{00000000-0008-0000-0200-000061000000}"/>
            </a:ext>
          </a:extLst>
        </xdr:cNvPr>
        <xdr:cNvSpPr/>
      </xdr:nvSpPr>
      <xdr:spPr>
        <a:xfrm>
          <a:off x="5177147" y="37351855"/>
          <a:ext cx="873687" cy="919586"/>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2</xdr:col>
      <xdr:colOff>2583452</xdr:colOff>
      <xdr:row>29</xdr:row>
      <xdr:rowOff>1183822</xdr:rowOff>
    </xdr:from>
    <xdr:to>
      <xdr:col>3</xdr:col>
      <xdr:colOff>248599</xdr:colOff>
      <xdr:row>30</xdr:row>
      <xdr:rowOff>702960</xdr:rowOff>
    </xdr:to>
    <xdr:sp macro="" textlink="">
      <xdr:nvSpPr>
        <xdr:cNvPr id="102" name="10-конечная звезда 89">
          <a:extLst>
            <a:ext uri="{FF2B5EF4-FFF2-40B4-BE49-F238E27FC236}">
              <a16:creationId xmlns:a16="http://schemas.microsoft.com/office/drawing/2014/main" id="{00000000-0008-0000-0200-000066000000}"/>
            </a:ext>
          </a:extLst>
        </xdr:cNvPr>
        <xdr:cNvSpPr/>
      </xdr:nvSpPr>
      <xdr:spPr>
        <a:xfrm>
          <a:off x="5236845" y="44277643"/>
          <a:ext cx="876433" cy="907067"/>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editAs="oneCell">
    <xdr:from>
      <xdr:col>2</xdr:col>
      <xdr:colOff>2152801</xdr:colOff>
      <xdr:row>8</xdr:row>
      <xdr:rowOff>1326619</xdr:rowOff>
    </xdr:from>
    <xdr:to>
      <xdr:col>3</xdr:col>
      <xdr:colOff>19062</xdr:colOff>
      <xdr:row>9</xdr:row>
      <xdr:rowOff>855827</xdr:rowOff>
    </xdr:to>
    <xdr:pic>
      <xdr:nvPicPr>
        <xdr:cNvPr id="104" name="Рисунок 103" descr="new - Journal of Physical Science">
          <a:extLst>
            <a:ext uri="{FF2B5EF4-FFF2-40B4-BE49-F238E27FC236}">
              <a16:creationId xmlns:a16="http://schemas.microsoft.com/office/drawing/2014/main" id="{05D79CE4-53E6-4E29-B3AD-FACC8280DC82}"/>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a:ext>
          </a:extLst>
        </a:blip>
        <a:srcRect/>
        <a:stretch>
          <a:fillRect/>
        </a:stretch>
      </xdr:blipFill>
      <xdr:spPr bwMode="auto">
        <a:xfrm rot="3388504">
          <a:off x="4865320" y="11651227"/>
          <a:ext cx="924187" cy="1056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171120</xdr:colOff>
      <xdr:row>9</xdr:row>
      <xdr:rowOff>168316</xdr:rowOff>
    </xdr:from>
    <xdr:to>
      <xdr:col>1</xdr:col>
      <xdr:colOff>1447470</xdr:colOff>
      <xdr:row>9</xdr:row>
      <xdr:rowOff>1265134</xdr:rowOff>
    </xdr:to>
    <xdr:pic>
      <xdr:nvPicPr>
        <xdr:cNvPr id="105" name="Picture 1" descr="Picture">
          <a:extLst>
            <a:ext uri="{FF2B5EF4-FFF2-40B4-BE49-F238E27FC236}">
              <a16:creationId xmlns:a16="http://schemas.microsoft.com/office/drawing/2014/main" id="{1DFFB1D8-250C-435E-B3B9-8274EE7BA27F}"/>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196356" y="11944680"/>
          <a:ext cx="1276350" cy="1096818"/>
        </a:xfrm>
        <a:prstGeom prst="rect">
          <a:avLst/>
        </a:prstGeom>
      </xdr:spPr>
    </xdr:pic>
    <xdr:clientData/>
  </xdr:twoCellAnchor>
  <xdr:twoCellAnchor>
    <xdr:from>
      <xdr:col>1</xdr:col>
      <xdr:colOff>57150</xdr:colOff>
      <xdr:row>59</xdr:row>
      <xdr:rowOff>76200</xdr:rowOff>
    </xdr:from>
    <xdr:to>
      <xdr:col>1</xdr:col>
      <xdr:colOff>1494450</xdr:colOff>
      <xdr:row>59</xdr:row>
      <xdr:rowOff>1294523</xdr:rowOff>
    </xdr:to>
    <xdr:pic>
      <xdr:nvPicPr>
        <xdr:cNvPr id="106" name="Picture 1" descr="Picture">
          <a:extLst>
            <a:ext uri="{FF2B5EF4-FFF2-40B4-BE49-F238E27FC236}">
              <a16:creationId xmlns:a16="http://schemas.microsoft.com/office/drawing/2014/main" id="{19342CAA-1ADD-40B1-8247-D0B4B7EE866F}"/>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82386" y="67146055"/>
          <a:ext cx="1437300" cy="1218323"/>
        </a:xfrm>
        <a:prstGeom prst="rect">
          <a:avLst/>
        </a:prstGeom>
      </xdr:spPr>
    </xdr:pic>
    <xdr:clientData/>
  </xdr:twoCellAnchor>
  <xdr:oneCellAnchor>
    <xdr:from>
      <xdr:col>1</xdr:col>
      <xdr:colOff>320386</xdr:colOff>
      <xdr:row>61</xdr:row>
      <xdr:rowOff>173182</xdr:rowOff>
    </xdr:from>
    <xdr:ext cx="895214" cy="979980"/>
    <xdr:pic>
      <xdr:nvPicPr>
        <xdr:cNvPr id="107" name="图片 9">
          <a:extLst>
            <a:ext uri="{FF2B5EF4-FFF2-40B4-BE49-F238E27FC236}">
              <a16:creationId xmlns:a16="http://schemas.microsoft.com/office/drawing/2014/main" id="{57C797D7-C209-4EC9-B4C1-C8CA9311814F}"/>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345622" y="69986237"/>
          <a:ext cx="895214" cy="979980"/>
        </a:xfrm>
        <a:prstGeom prst="rect">
          <a:avLst/>
        </a:prstGeom>
      </xdr:spPr>
    </xdr:pic>
    <xdr:clientData/>
  </xdr:oneCellAnchor>
  <xdr:twoCellAnchor>
    <xdr:from>
      <xdr:col>1</xdr:col>
      <xdr:colOff>219364</xdr:colOff>
      <xdr:row>5</xdr:row>
      <xdr:rowOff>161637</xdr:rowOff>
    </xdr:from>
    <xdr:to>
      <xdr:col>1</xdr:col>
      <xdr:colOff>1325203</xdr:colOff>
      <xdr:row>5</xdr:row>
      <xdr:rowOff>1250475</xdr:rowOff>
    </xdr:to>
    <xdr:pic>
      <xdr:nvPicPr>
        <xdr:cNvPr id="108" name="Picture 1" descr="Picture">
          <a:extLst>
            <a:ext uri="{FF2B5EF4-FFF2-40B4-BE49-F238E27FC236}">
              <a16:creationId xmlns:a16="http://schemas.microsoft.com/office/drawing/2014/main" id="{374C55B3-B434-4751-BA65-5DA621FDA9B9}"/>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244600" y="6991928"/>
          <a:ext cx="1105839" cy="1088838"/>
        </a:xfrm>
        <a:prstGeom prst="rect">
          <a:avLst/>
        </a:prstGeom>
      </xdr:spPr>
    </xdr:pic>
    <xdr:clientData/>
  </xdr:twoCellAnchor>
  <xdr:twoCellAnchor>
    <xdr:from>
      <xdr:col>1</xdr:col>
      <xdr:colOff>193964</xdr:colOff>
      <xdr:row>28</xdr:row>
      <xdr:rowOff>55418</xdr:rowOff>
    </xdr:from>
    <xdr:to>
      <xdr:col>1</xdr:col>
      <xdr:colOff>1371600</xdr:colOff>
      <xdr:row>28</xdr:row>
      <xdr:rowOff>1353521</xdr:rowOff>
    </xdr:to>
    <xdr:pic>
      <xdr:nvPicPr>
        <xdr:cNvPr id="110" name="Picture 1" descr="Picture">
          <a:extLst>
            <a:ext uri="{FF2B5EF4-FFF2-40B4-BE49-F238E27FC236}">
              <a16:creationId xmlns:a16="http://schemas.microsoft.com/office/drawing/2014/main" id="{AEDCC50F-38D4-4E10-BEDC-817681421DF2}"/>
            </a:ext>
          </a:extLst>
        </xdr:cNvPr>
        <xdr:cNvPicPr>
          <a:picLocks noChangeAspect="1"/>
        </xdr:cNvPicPr>
      </xdr:nvPicPr>
      <xdr:blipFill>
        <a:blip xmlns:r="http://schemas.openxmlformats.org/officeDocument/2006/relationships" r:embed="rId46"/>
        <a:stretch>
          <a:fillRect/>
        </a:stretch>
      </xdr:blipFill>
      <xdr:spPr>
        <a:xfrm>
          <a:off x="1219200" y="36354327"/>
          <a:ext cx="1177636" cy="1298103"/>
        </a:xfrm>
        <a:prstGeom prst="rect">
          <a:avLst/>
        </a:prstGeom>
      </xdr:spPr>
    </xdr:pic>
    <xdr:clientData/>
  </xdr:twoCellAnchor>
  <xdr:twoCellAnchor>
    <xdr:from>
      <xdr:col>1</xdr:col>
      <xdr:colOff>138546</xdr:colOff>
      <xdr:row>77</xdr:row>
      <xdr:rowOff>332508</xdr:rowOff>
    </xdr:from>
    <xdr:to>
      <xdr:col>1</xdr:col>
      <xdr:colOff>1565565</xdr:colOff>
      <xdr:row>77</xdr:row>
      <xdr:rowOff>1274618</xdr:rowOff>
    </xdr:to>
    <xdr:pic>
      <xdr:nvPicPr>
        <xdr:cNvPr id="111" name="Picture 1" descr="Picture">
          <a:extLst>
            <a:ext uri="{FF2B5EF4-FFF2-40B4-BE49-F238E27FC236}">
              <a16:creationId xmlns:a16="http://schemas.microsoft.com/office/drawing/2014/main" id="{571CF348-8F00-4C06-8436-A5D774D457DC}"/>
            </a:ext>
          </a:extLst>
        </xdr:cNvPr>
        <xdr:cNvPicPr>
          <a:picLocks noChangeAspect="1"/>
        </xdr:cNvPicPr>
      </xdr:nvPicPr>
      <xdr:blipFill rotWithShape="1">
        <a:blip xmlns:r="http://schemas.openxmlformats.org/officeDocument/2006/relationships" r:embed="rId47"/>
        <a:srcRect t="18795" b="20345"/>
        <a:stretch/>
      </xdr:blipFill>
      <xdr:spPr>
        <a:xfrm>
          <a:off x="1163782" y="102689890"/>
          <a:ext cx="1427019" cy="942110"/>
        </a:xfrm>
        <a:prstGeom prst="rect">
          <a:avLst/>
        </a:prstGeom>
      </xdr:spPr>
    </xdr:pic>
    <xdr:clientData/>
  </xdr:twoCellAnchor>
  <xdr:twoCellAnchor>
    <xdr:from>
      <xdr:col>1</xdr:col>
      <xdr:colOff>83128</xdr:colOff>
      <xdr:row>78</xdr:row>
      <xdr:rowOff>263236</xdr:rowOff>
    </xdr:from>
    <xdr:to>
      <xdr:col>1</xdr:col>
      <xdr:colOff>1510147</xdr:colOff>
      <xdr:row>78</xdr:row>
      <xdr:rowOff>1205346</xdr:rowOff>
    </xdr:to>
    <xdr:pic>
      <xdr:nvPicPr>
        <xdr:cNvPr id="112" name="Picture 1" descr="Picture">
          <a:extLst>
            <a:ext uri="{FF2B5EF4-FFF2-40B4-BE49-F238E27FC236}">
              <a16:creationId xmlns:a16="http://schemas.microsoft.com/office/drawing/2014/main" id="{6460ADB9-619D-43A8-97A4-8CE248718D03}"/>
            </a:ext>
          </a:extLst>
        </xdr:cNvPr>
        <xdr:cNvPicPr>
          <a:picLocks noChangeAspect="1"/>
        </xdr:cNvPicPr>
      </xdr:nvPicPr>
      <xdr:blipFill rotWithShape="1">
        <a:blip xmlns:r="http://schemas.openxmlformats.org/officeDocument/2006/relationships" r:embed="rId47"/>
        <a:srcRect t="18795" b="20345"/>
        <a:stretch/>
      </xdr:blipFill>
      <xdr:spPr>
        <a:xfrm>
          <a:off x="1108364" y="103992218"/>
          <a:ext cx="1427019" cy="942110"/>
        </a:xfrm>
        <a:prstGeom prst="rect">
          <a:avLst/>
        </a:prstGeom>
      </xdr:spPr>
    </xdr:pic>
    <xdr:clientData/>
  </xdr:twoCellAnchor>
  <xdr:twoCellAnchor>
    <xdr:from>
      <xdr:col>1</xdr:col>
      <xdr:colOff>133350</xdr:colOff>
      <xdr:row>38</xdr:row>
      <xdr:rowOff>47625</xdr:rowOff>
    </xdr:from>
    <xdr:to>
      <xdr:col>1</xdr:col>
      <xdr:colOff>1466850</xdr:colOff>
      <xdr:row>38</xdr:row>
      <xdr:rowOff>1343024</xdr:rowOff>
    </xdr:to>
    <xdr:pic>
      <xdr:nvPicPr>
        <xdr:cNvPr id="113" name="Picture 1" descr="Picture">
          <a:extLst>
            <a:ext uri="{FF2B5EF4-FFF2-40B4-BE49-F238E27FC236}">
              <a16:creationId xmlns:a16="http://schemas.microsoft.com/office/drawing/2014/main" id="{0109E3E9-237E-4C55-9F31-4D0CFB8D5CD1}"/>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58586" y="46044716"/>
          <a:ext cx="1333500" cy="1295399"/>
        </a:xfrm>
        <a:prstGeom prst="rect">
          <a:avLst/>
        </a:prstGeom>
      </xdr:spPr>
    </xdr:pic>
    <xdr:clientData/>
  </xdr:twoCellAnchor>
  <xdr:twoCellAnchor>
    <xdr:from>
      <xdr:col>1</xdr:col>
      <xdr:colOff>124691</xdr:colOff>
      <xdr:row>90</xdr:row>
      <xdr:rowOff>290945</xdr:rowOff>
    </xdr:from>
    <xdr:to>
      <xdr:col>1</xdr:col>
      <xdr:colOff>1394691</xdr:colOff>
      <xdr:row>90</xdr:row>
      <xdr:rowOff>1316182</xdr:rowOff>
    </xdr:to>
    <xdr:pic>
      <xdr:nvPicPr>
        <xdr:cNvPr id="109" name="Picture 1" descr="Picture">
          <a:extLst>
            <a:ext uri="{FF2B5EF4-FFF2-40B4-BE49-F238E27FC236}">
              <a16:creationId xmlns:a16="http://schemas.microsoft.com/office/drawing/2014/main" id="{830F2929-0D76-47CE-9BC4-60666B4454E6}"/>
            </a:ext>
          </a:extLst>
        </xdr:cNvPr>
        <xdr:cNvPicPr>
          <a:picLocks noChangeAspect="1"/>
        </xdr:cNvPicPr>
      </xdr:nvPicPr>
      <xdr:blipFill>
        <a:blip xmlns:r="http://schemas.openxmlformats.org/officeDocument/2006/relationships" r:embed="rId48"/>
        <a:stretch>
          <a:fillRect/>
        </a:stretch>
      </xdr:blipFill>
      <xdr:spPr>
        <a:xfrm>
          <a:off x="1149927" y="119149090"/>
          <a:ext cx="1270000" cy="1025237"/>
        </a:xfrm>
        <a:prstGeom prst="rect">
          <a:avLst/>
        </a:prstGeom>
      </xdr:spPr>
    </xdr:pic>
    <xdr:clientData/>
  </xdr:twoCellAnchor>
  <xdr:twoCellAnchor>
    <xdr:from>
      <xdr:col>1</xdr:col>
      <xdr:colOff>138545</xdr:colOff>
      <xdr:row>91</xdr:row>
      <xdr:rowOff>263237</xdr:rowOff>
    </xdr:from>
    <xdr:to>
      <xdr:col>1</xdr:col>
      <xdr:colOff>1357746</xdr:colOff>
      <xdr:row>91</xdr:row>
      <xdr:rowOff>1515061</xdr:rowOff>
    </xdr:to>
    <xdr:pic>
      <xdr:nvPicPr>
        <xdr:cNvPr id="115" name="Picture 1" descr="Picture">
          <a:extLst>
            <a:ext uri="{FF2B5EF4-FFF2-40B4-BE49-F238E27FC236}">
              <a16:creationId xmlns:a16="http://schemas.microsoft.com/office/drawing/2014/main" id="{4FB04C0A-FC36-49E7-97FF-B8F5149263BF}"/>
            </a:ext>
          </a:extLst>
        </xdr:cNvPr>
        <xdr:cNvPicPr>
          <a:picLocks noChangeAspect="1"/>
        </xdr:cNvPicPr>
      </xdr:nvPicPr>
      <xdr:blipFill>
        <a:blip xmlns:r="http://schemas.openxmlformats.org/officeDocument/2006/relationships" r:embed="rId49"/>
        <a:stretch>
          <a:fillRect/>
        </a:stretch>
      </xdr:blipFill>
      <xdr:spPr>
        <a:xfrm>
          <a:off x="1163781" y="122169382"/>
          <a:ext cx="1219201" cy="1251824"/>
        </a:xfrm>
        <a:prstGeom prst="rect">
          <a:avLst/>
        </a:prstGeom>
      </xdr:spPr>
    </xdr:pic>
    <xdr:clientData/>
  </xdr:twoCellAnchor>
  <xdr:twoCellAnchor>
    <xdr:from>
      <xdr:col>1</xdr:col>
      <xdr:colOff>138545</xdr:colOff>
      <xdr:row>92</xdr:row>
      <xdr:rowOff>249382</xdr:rowOff>
    </xdr:from>
    <xdr:to>
      <xdr:col>1</xdr:col>
      <xdr:colOff>1439876</xdr:colOff>
      <xdr:row>92</xdr:row>
      <xdr:rowOff>1163782</xdr:rowOff>
    </xdr:to>
    <xdr:pic>
      <xdr:nvPicPr>
        <xdr:cNvPr id="116" name="Picture 1" descr="Picture">
          <a:extLst>
            <a:ext uri="{FF2B5EF4-FFF2-40B4-BE49-F238E27FC236}">
              <a16:creationId xmlns:a16="http://schemas.microsoft.com/office/drawing/2014/main" id="{0CB703DE-3B9C-40D6-9CD4-921F65A852E6}"/>
            </a:ext>
          </a:extLst>
        </xdr:cNvPr>
        <xdr:cNvPicPr>
          <a:picLocks noChangeAspect="1"/>
        </xdr:cNvPicPr>
      </xdr:nvPicPr>
      <xdr:blipFill>
        <a:blip xmlns:r="http://schemas.openxmlformats.org/officeDocument/2006/relationships" r:embed="rId50"/>
        <a:stretch>
          <a:fillRect/>
        </a:stretch>
      </xdr:blipFill>
      <xdr:spPr>
        <a:xfrm>
          <a:off x="1163781" y="123679527"/>
          <a:ext cx="1301331" cy="914400"/>
        </a:xfrm>
        <a:prstGeom prst="rect">
          <a:avLst/>
        </a:prstGeom>
      </xdr:spPr>
    </xdr:pic>
    <xdr:clientData/>
  </xdr:twoCellAnchor>
  <xdr:twoCellAnchor>
    <xdr:from>
      <xdr:col>1</xdr:col>
      <xdr:colOff>140322</xdr:colOff>
      <xdr:row>89</xdr:row>
      <xdr:rowOff>173182</xdr:rowOff>
    </xdr:from>
    <xdr:to>
      <xdr:col>1</xdr:col>
      <xdr:colOff>1537314</xdr:colOff>
      <xdr:row>89</xdr:row>
      <xdr:rowOff>1117428</xdr:rowOff>
    </xdr:to>
    <xdr:pic>
      <xdr:nvPicPr>
        <xdr:cNvPr id="117" name="Picture 1" descr="Picture">
          <a:extLst>
            <a:ext uri="{FF2B5EF4-FFF2-40B4-BE49-F238E27FC236}">
              <a16:creationId xmlns:a16="http://schemas.microsoft.com/office/drawing/2014/main" id="{8224E64E-E328-402E-8089-CF7E9BE47029}"/>
            </a:ext>
          </a:extLst>
        </xdr:cNvPr>
        <xdr:cNvPicPr>
          <a:picLocks noChangeAspect="1"/>
        </xdr:cNvPicPr>
      </xdr:nvPicPr>
      <xdr:blipFill rotWithShape="1">
        <a:blip xmlns:r="http://schemas.openxmlformats.org/officeDocument/2006/relationships" r:embed="rId36" cstate="screen">
          <a:extLst>
            <a:ext uri="{28A0092B-C50C-407E-A947-70E740481C1C}">
              <a14:useLocalDpi xmlns:a14="http://schemas.microsoft.com/office/drawing/2010/main"/>
            </a:ext>
          </a:extLst>
        </a:blip>
        <a:srcRect/>
        <a:stretch/>
      </xdr:blipFill>
      <xdr:spPr>
        <a:xfrm>
          <a:off x="1170655" y="116319943"/>
          <a:ext cx="1404612" cy="951866"/>
        </a:xfrm>
        <a:prstGeom prst="rect">
          <a:avLst/>
        </a:prstGeom>
      </xdr:spPr>
    </xdr:pic>
    <xdr:clientData/>
  </xdr:twoCellAnchor>
  <xdr:twoCellAnchor>
    <xdr:from>
      <xdr:col>1</xdr:col>
      <xdr:colOff>57150</xdr:colOff>
      <xdr:row>36</xdr:row>
      <xdr:rowOff>257175</xdr:rowOff>
    </xdr:from>
    <xdr:to>
      <xdr:col>1</xdr:col>
      <xdr:colOff>1494450</xdr:colOff>
      <xdr:row>36</xdr:row>
      <xdr:rowOff>1166462</xdr:rowOff>
    </xdr:to>
    <xdr:pic>
      <xdr:nvPicPr>
        <xdr:cNvPr id="118" name="Picture 1" descr="Picture">
          <a:extLst>
            <a:ext uri="{FF2B5EF4-FFF2-40B4-BE49-F238E27FC236}">
              <a16:creationId xmlns:a16="http://schemas.microsoft.com/office/drawing/2014/main" id="{86C7B1AC-96B4-4642-A1E3-53307C1E2A8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87483" y="44737020"/>
          <a:ext cx="1443015" cy="907382"/>
        </a:xfrm>
        <a:prstGeom prst="rect">
          <a:avLst/>
        </a:prstGeom>
      </xdr:spPr>
    </xdr:pic>
    <xdr:clientData/>
  </xdr:twoCellAnchor>
  <xdr:twoCellAnchor editAs="oneCell">
    <xdr:from>
      <xdr:col>1</xdr:col>
      <xdr:colOff>149679</xdr:colOff>
      <xdr:row>15</xdr:row>
      <xdr:rowOff>408214</xdr:rowOff>
    </xdr:from>
    <xdr:to>
      <xdr:col>1</xdr:col>
      <xdr:colOff>1387661</xdr:colOff>
      <xdr:row>15</xdr:row>
      <xdr:rowOff>1008834</xdr:rowOff>
    </xdr:to>
    <xdr:pic>
      <xdr:nvPicPr>
        <xdr:cNvPr id="4" name="Рисунок 3">
          <a:extLst>
            <a:ext uri="{FF2B5EF4-FFF2-40B4-BE49-F238E27FC236}">
              <a16:creationId xmlns:a16="http://schemas.microsoft.com/office/drawing/2014/main" id="{0E50EA52-9B1B-436E-9E0D-39F037B065FD}"/>
            </a:ext>
          </a:extLst>
        </xdr:cNvPr>
        <xdr:cNvPicPr>
          <a:picLocks noChangeAspect="1"/>
        </xdr:cNvPicPr>
      </xdr:nvPicPr>
      <xdr:blipFill>
        <a:blip xmlns:r="http://schemas.openxmlformats.org/officeDocument/2006/relationships" r:embed="rId51"/>
        <a:stretch>
          <a:fillRect/>
        </a:stretch>
      </xdr:blipFill>
      <xdr:spPr>
        <a:xfrm>
          <a:off x="1183822" y="24071035"/>
          <a:ext cx="1241792" cy="596810"/>
        </a:xfrm>
        <a:prstGeom prst="rect">
          <a:avLst/>
        </a:prstGeom>
      </xdr:spPr>
    </xdr:pic>
    <xdr:clientData/>
  </xdr:twoCellAnchor>
  <xdr:twoCellAnchor editAs="oneCell">
    <xdr:from>
      <xdr:col>1</xdr:col>
      <xdr:colOff>95250</xdr:colOff>
      <xdr:row>16</xdr:row>
      <xdr:rowOff>297452</xdr:rowOff>
    </xdr:from>
    <xdr:to>
      <xdr:col>1</xdr:col>
      <xdr:colOff>1333232</xdr:colOff>
      <xdr:row>16</xdr:row>
      <xdr:rowOff>896167</xdr:rowOff>
    </xdr:to>
    <xdr:pic>
      <xdr:nvPicPr>
        <xdr:cNvPr id="121" name="Рисунок 120">
          <a:extLst>
            <a:ext uri="{FF2B5EF4-FFF2-40B4-BE49-F238E27FC236}">
              <a16:creationId xmlns:a16="http://schemas.microsoft.com/office/drawing/2014/main" id="{96248DD5-1515-41D0-A463-75662A81C161}"/>
            </a:ext>
          </a:extLst>
        </xdr:cNvPr>
        <xdr:cNvPicPr>
          <a:picLocks noChangeAspect="1"/>
        </xdr:cNvPicPr>
      </xdr:nvPicPr>
      <xdr:blipFill>
        <a:blip xmlns:r="http://schemas.openxmlformats.org/officeDocument/2006/relationships" r:embed="rId51"/>
        <a:stretch>
          <a:fillRect/>
        </a:stretch>
      </xdr:blipFill>
      <xdr:spPr>
        <a:xfrm>
          <a:off x="1129393" y="25348202"/>
          <a:ext cx="1237982" cy="602525"/>
        </a:xfrm>
        <a:prstGeom prst="rect">
          <a:avLst/>
        </a:prstGeom>
      </xdr:spPr>
    </xdr:pic>
    <xdr:clientData/>
  </xdr:twoCellAnchor>
  <xdr:twoCellAnchor editAs="oneCell">
    <xdr:from>
      <xdr:col>2</xdr:col>
      <xdr:colOff>2272393</xdr:colOff>
      <xdr:row>14</xdr:row>
      <xdr:rowOff>1183820</xdr:rowOff>
    </xdr:from>
    <xdr:to>
      <xdr:col>3</xdr:col>
      <xdr:colOff>136530</xdr:colOff>
      <xdr:row>15</xdr:row>
      <xdr:rowOff>741445</xdr:rowOff>
    </xdr:to>
    <xdr:pic>
      <xdr:nvPicPr>
        <xdr:cNvPr id="122" name="Рисунок 121" descr="new - Journal of Physical Science">
          <a:extLst>
            <a:ext uri="{FF2B5EF4-FFF2-40B4-BE49-F238E27FC236}">
              <a16:creationId xmlns:a16="http://schemas.microsoft.com/office/drawing/2014/main" id="{D40D6155-C930-466F-961C-3FA9881EA472}"/>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a:ext>
          </a:extLst>
        </a:blip>
        <a:srcRect/>
        <a:stretch>
          <a:fillRect/>
        </a:stretch>
      </xdr:blipFill>
      <xdr:spPr bwMode="auto">
        <a:xfrm rot="3388504">
          <a:off x="4991673" y="23392826"/>
          <a:ext cx="955079" cy="1086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2272393</xdr:colOff>
      <xdr:row>15</xdr:row>
      <xdr:rowOff>1183821</xdr:rowOff>
    </xdr:from>
    <xdr:to>
      <xdr:col>3</xdr:col>
      <xdr:colOff>136530</xdr:colOff>
      <xdr:row>16</xdr:row>
      <xdr:rowOff>741447</xdr:rowOff>
    </xdr:to>
    <xdr:pic>
      <xdr:nvPicPr>
        <xdr:cNvPr id="123" name="Рисунок 122" descr="new - Journal of Physical Science">
          <a:extLst>
            <a:ext uri="{FF2B5EF4-FFF2-40B4-BE49-F238E27FC236}">
              <a16:creationId xmlns:a16="http://schemas.microsoft.com/office/drawing/2014/main" id="{7166A674-E5E8-429B-92C8-DA5D56680835}"/>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a:ext>
          </a:extLst>
        </a:blip>
        <a:srcRect/>
        <a:stretch>
          <a:fillRect/>
        </a:stretch>
      </xdr:blipFill>
      <xdr:spPr bwMode="auto">
        <a:xfrm rot="3388504">
          <a:off x="4991673" y="24780755"/>
          <a:ext cx="955079" cy="1086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2146119</xdr:colOff>
      <xdr:row>17</xdr:row>
      <xdr:rowOff>1142998</xdr:rowOff>
    </xdr:from>
    <xdr:to>
      <xdr:col>3</xdr:col>
      <xdr:colOff>17876</xdr:colOff>
      <xdr:row>18</xdr:row>
      <xdr:rowOff>704433</xdr:rowOff>
    </xdr:to>
    <xdr:pic>
      <xdr:nvPicPr>
        <xdr:cNvPr id="128" name="Рисунок 127" descr="new - Journal of Physical Science">
          <a:extLst>
            <a:ext uri="{FF2B5EF4-FFF2-40B4-BE49-F238E27FC236}">
              <a16:creationId xmlns:a16="http://schemas.microsoft.com/office/drawing/2014/main" id="{73706A74-F602-49E4-B9B6-5894BB5CB3A9}"/>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a:ext>
          </a:extLst>
        </a:blip>
        <a:srcRect/>
        <a:stretch>
          <a:fillRect/>
        </a:stretch>
      </xdr:blipFill>
      <xdr:spPr bwMode="auto">
        <a:xfrm rot="3388504">
          <a:off x="4866352" y="27514837"/>
          <a:ext cx="949364" cy="1083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2146119</xdr:colOff>
      <xdr:row>18</xdr:row>
      <xdr:rowOff>1142999</xdr:rowOff>
    </xdr:from>
    <xdr:to>
      <xdr:col>3</xdr:col>
      <xdr:colOff>17876</xdr:colOff>
      <xdr:row>19</xdr:row>
      <xdr:rowOff>704435</xdr:rowOff>
    </xdr:to>
    <xdr:pic>
      <xdr:nvPicPr>
        <xdr:cNvPr id="129" name="Рисунок 128" descr="new - Journal of Physical Science">
          <a:extLst>
            <a:ext uri="{FF2B5EF4-FFF2-40B4-BE49-F238E27FC236}">
              <a16:creationId xmlns:a16="http://schemas.microsoft.com/office/drawing/2014/main" id="{0A22A3F1-BE35-4681-BB4D-BCC278D7C9BA}"/>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a:ext>
          </a:extLst>
        </a:blip>
        <a:srcRect/>
        <a:stretch>
          <a:fillRect/>
        </a:stretch>
      </xdr:blipFill>
      <xdr:spPr bwMode="auto">
        <a:xfrm rot="3388504">
          <a:off x="4866352" y="28902766"/>
          <a:ext cx="949364" cy="1083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176893</xdr:colOff>
      <xdr:row>18</xdr:row>
      <xdr:rowOff>176892</xdr:rowOff>
    </xdr:from>
    <xdr:to>
      <xdr:col>1</xdr:col>
      <xdr:colOff>1370832</xdr:colOff>
      <xdr:row>18</xdr:row>
      <xdr:rowOff>1312000</xdr:rowOff>
    </xdr:to>
    <xdr:pic>
      <xdr:nvPicPr>
        <xdr:cNvPr id="8" name="Рисунок 7">
          <a:extLst>
            <a:ext uri="{FF2B5EF4-FFF2-40B4-BE49-F238E27FC236}">
              <a16:creationId xmlns:a16="http://schemas.microsoft.com/office/drawing/2014/main" id="{85BAE18D-4C3D-49E8-B2D6-4F291796AE37}"/>
            </a:ext>
          </a:extLst>
        </xdr:cNvPr>
        <xdr:cNvPicPr>
          <a:picLocks noChangeAspect="1"/>
        </xdr:cNvPicPr>
      </xdr:nvPicPr>
      <xdr:blipFill>
        <a:blip xmlns:r="http://schemas.openxmlformats.org/officeDocument/2006/relationships" r:embed="rId52"/>
        <a:stretch>
          <a:fillRect/>
        </a:stretch>
      </xdr:blipFill>
      <xdr:spPr>
        <a:xfrm>
          <a:off x="1211036" y="28003499"/>
          <a:ext cx="1193939" cy="1125583"/>
        </a:xfrm>
        <a:prstGeom prst="rect">
          <a:avLst/>
        </a:prstGeom>
      </xdr:spPr>
    </xdr:pic>
    <xdr:clientData/>
  </xdr:twoCellAnchor>
  <xdr:twoCellAnchor editAs="oneCell">
    <xdr:from>
      <xdr:col>1</xdr:col>
      <xdr:colOff>213904</xdr:colOff>
      <xdr:row>19</xdr:row>
      <xdr:rowOff>77832</xdr:rowOff>
    </xdr:from>
    <xdr:to>
      <xdr:col>1</xdr:col>
      <xdr:colOff>1411653</xdr:colOff>
      <xdr:row>19</xdr:row>
      <xdr:rowOff>1203415</xdr:rowOff>
    </xdr:to>
    <xdr:pic>
      <xdr:nvPicPr>
        <xdr:cNvPr id="130" name="Рисунок 129">
          <a:extLst>
            <a:ext uri="{FF2B5EF4-FFF2-40B4-BE49-F238E27FC236}">
              <a16:creationId xmlns:a16="http://schemas.microsoft.com/office/drawing/2014/main" id="{2D8A4BA8-AD90-45E0-9D92-5BC5711AA08C}"/>
            </a:ext>
          </a:extLst>
        </xdr:cNvPr>
        <xdr:cNvPicPr>
          <a:picLocks noChangeAspect="1"/>
        </xdr:cNvPicPr>
      </xdr:nvPicPr>
      <xdr:blipFill>
        <a:blip xmlns:r="http://schemas.openxmlformats.org/officeDocument/2006/relationships" r:embed="rId52"/>
        <a:stretch>
          <a:fillRect/>
        </a:stretch>
      </xdr:blipFill>
      <xdr:spPr>
        <a:xfrm>
          <a:off x="1248047" y="29292368"/>
          <a:ext cx="1197749" cy="1135108"/>
        </a:xfrm>
        <a:prstGeom prst="rect">
          <a:avLst/>
        </a:prstGeom>
      </xdr:spPr>
    </xdr:pic>
    <xdr:clientData/>
  </xdr:twoCellAnchor>
  <xdr:twoCellAnchor editAs="oneCell">
    <xdr:from>
      <xdr:col>1</xdr:col>
      <xdr:colOff>240850</xdr:colOff>
      <xdr:row>29</xdr:row>
      <xdr:rowOff>105344</xdr:rowOff>
    </xdr:from>
    <xdr:to>
      <xdr:col>1</xdr:col>
      <xdr:colOff>1430383</xdr:colOff>
      <xdr:row>29</xdr:row>
      <xdr:rowOff>1350535</xdr:rowOff>
    </xdr:to>
    <xdr:pic>
      <xdr:nvPicPr>
        <xdr:cNvPr id="9" name="Рисунок 8">
          <a:extLst>
            <a:ext uri="{FF2B5EF4-FFF2-40B4-BE49-F238E27FC236}">
              <a16:creationId xmlns:a16="http://schemas.microsoft.com/office/drawing/2014/main" id="{DC94695B-D8CE-4BC3-9643-66320376CAAC}"/>
            </a:ext>
          </a:extLst>
        </xdr:cNvPr>
        <xdr:cNvPicPr>
          <a:picLocks noChangeAspect="1"/>
        </xdr:cNvPicPr>
      </xdr:nvPicPr>
      <xdr:blipFill>
        <a:blip xmlns:r="http://schemas.openxmlformats.org/officeDocument/2006/relationships" r:embed="rId53"/>
        <a:stretch>
          <a:fillRect/>
        </a:stretch>
      </xdr:blipFill>
      <xdr:spPr>
        <a:xfrm>
          <a:off x="1274993" y="43199165"/>
          <a:ext cx="1178103" cy="1235666"/>
        </a:xfrm>
        <a:prstGeom prst="rect">
          <a:avLst/>
        </a:prstGeom>
      </xdr:spPr>
    </xdr:pic>
    <xdr:clientData/>
  </xdr:twoCellAnchor>
  <xdr:twoCellAnchor editAs="oneCell">
    <xdr:from>
      <xdr:col>2</xdr:col>
      <xdr:colOff>2204357</xdr:colOff>
      <xdr:row>28</xdr:row>
      <xdr:rowOff>1197427</xdr:rowOff>
    </xdr:from>
    <xdr:to>
      <xdr:col>3</xdr:col>
      <xdr:colOff>79924</xdr:colOff>
      <xdr:row>29</xdr:row>
      <xdr:rowOff>762674</xdr:rowOff>
    </xdr:to>
    <xdr:pic>
      <xdr:nvPicPr>
        <xdr:cNvPr id="131" name="Рисунок 130" descr="new - Journal of Physical Science">
          <a:extLst>
            <a:ext uri="{FF2B5EF4-FFF2-40B4-BE49-F238E27FC236}">
              <a16:creationId xmlns:a16="http://schemas.microsoft.com/office/drawing/2014/main" id="{2CA93DE5-784C-44B5-9215-46BE3288A9D7}"/>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a:ext>
          </a:extLst>
        </a:blip>
        <a:srcRect/>
        <a:stretch>
          <a:fillRect/>
        </a:stretch>
      </xdr:blipFill>
      <xdr:spPr bwMode="auto">
        <a:xfrm rot="3388504">
          <a:off x="4924590" y="42836480"/>
          <a:ext cx="953174" cy="1086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73478</xdr:colOff>
      <xdr:row>44</xdr:row>
      <xdr:rowOff>1373233</xdr:rowOff>
    </xdr:from>
    <xdr:to>
      <xdr:col>1</xdr:col>
      <xdr:colOff>1406978</xdr:colOff>
      <xdr:row>45</xdr:row>
      <xdr:rowOff>1288323</xdr:rowOff>
    </xdr:to>
    <xdr:pic>
      <xdr:nvPicPr>
        <xdr:cNvPr id="133" name="Picture 1" descr="Picture">
          <a:extLst>
            <a:ext uri="{FF2B5EF4-FFF2-40B4-BE49-F238E27FC236}">
              <a16:creationId xmlns:a16="http://schemas.microsoft.com/office/drawing/2014/main" id="{96FE3204-8A65-4A9A-9122-2EF9A4A838F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07621" y="63898054"/>
          <a:ext cx="1333500" cy="1303019"/>
        </a:xfrm>
        <a:prstGeom prst="rect">
          <a:avLst/>
        </a:prstGeom>
      </xdr:spPr>
    </xdr:pic>
    <xdr:clientData/>
  </xdr:twoCellAnchor>
  <xdr:twoCellAnchor>
    <xdr:from>
      <xdr:col>1</xdr:col>
      <xdr:colOff>50618</xdr:colOff>
      <xdr:row>83</xdr:row>
      <xdr:rowOff>335681</xdr:rowOff>
    </xdr:from>
    <xdr:to>
      <xdr:col>1</xdr:col>
      <xdr:colOff>1580311</xdr:colOff>
      <xdr:row>83</xdr:row>
      <xdr:rowOff>1116283</xdr:rowOff>
    </xdr:to>
    <xdr:pic>
      <xdr:nvPicPr>
        <xdr:cNvPr id="135" name="Picture 1" descr="Picture">
          <a:extLst>
            <a:ext uri="{FF2B5EF4-FFF2-40B4-BE49-F238E27FC236}">
              <a16:creationId xmlns:a16="http://schemas.microsoft.com/office/drawing/2014/main" id="{5B4A4450-6580-4059-8321-C24A33064E85}"/>
            </a:ext>
          </a:extLst>
        </xdr:cNvPr>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a:xfrm>
          <a:off x="1084761" y="120650038"/>
          <a:ext cx="1529693" cy="780602"/>
        </a:xfrm>
        <a:prstGeom prst="rect">
          <a:avLst/>
        </a:prstGeom>
      </xdr:spPr>
    </xdr:pic>
    <xdr:clientData/>
  </xdr:twoCellAnchor>
  <xdr:twoCellAnchor editAs="oneCell">
    <xdr:from>
      <xdr:col>1</xdr:col>
      <xdr:colOff>95250</xdr:colOff>
      <xdr:row>93</xdr:row>
      <xdr:rowOff>381001</xdr:rowOff>
    </xdr:from>
    <xdr:to>
      <xdr:col>1</xdr:col>
      <xdr:colOff>1582479</xdr:colOff>
      <xdr:row>93</xdr:row>
      <xdr:rowOff>1121502</xdr:rowOff>
    </xdr:to>
    <xdr:pic>
      <xdr:nvPicPr>
        <xdr:cNvPr id="17" name="Рисунок 16">
          <a:extLst>
            <a:ext uri="{FF2B5EF4-FFF2-40B4-BE49-F238E27FC236}">
              <a16:creationId xmlns:a16="http://schemas.microsoft.com/office/drawing/2014/main" id="{D7E79E53-DAF5-4DCE-98B0-CE4A21D73174}"/>
            </a:ext>
          </a:extLst>
        </xdr:cNvPr>
        <xdr:cNvPicPr>
          <a:picLocks noChangeAspect="1"/>
        </xdr:cNvPicPr>
      </xdr:nvPicPr>
      <xdr:blipFill>
        <a:blip xmlns:r="http://schemas.openxmlformats.org/officeDocument/2006/relationships" r:embed="rId54"/>
        <a:stretch>
          <a:fillRect/>
        </a:stretch>
      </xdr:blipFill>
      <xdr:spPr>
        <a:xfrm>
          <a:off x="1129393" y="136765394"/>
          <a:ext cx="1473894" cy="736691"/>
        </a:xfrm>
        <a:prstGeom prst="rect">
          <a:avLst/>
        </a:prstGeom>
      </xdr:spPr>
    </xdr:pic>
    <xdr:clientData/>
  </xdr:twoCellAnchor>
  <xdr:twoCellAnchor editAs="oneCell">
    <xdr:from>
      <xdr:col>1</xdr:col>
      <xdr:colOff>77833</xdr:colOff>
      <xdr:row>94</xdr:row>
      <xdr:rowOff>351881</xdr:rowOff>
    </xdr:from>
    <xdr:to>
      <xdr:col>1</xdr:col>
      <xdr:colOff>1559347</xdr:colOff>
      <xdr:row>94</xdr:row>
      <xdr:rowOff>1088572</xdr:rowOff>
    </xdr:to>
    <xdr:pic>
      <xdr:nvPicPr>
        <xdr:cNvPr id="119" name="Рисунок 118">
          <a:extLst>
            <a:ext uri="{FF2B5EF4-FFF2-40B4-BE49-F238E27FC236}">
              <a16:creationId xmlns:a16="http://schemas.microsoft.com/office/drawing/2014/main" id="{9D79184C-9D3B-4FA6-B62E-D769EFBB64BD}"/>
            </a:ext>
          </a:extLst>
        </xdr:cNvPr>
        <xdr:cNvPicPr>
          <a:picLocks noChangeAspect="1"/>
        </xdr:cNvPicPr>
      </xdr:nvPicPr>
      <xdr:blipFill>
        <a:blip xmlns:r="http://schemas.openxmlformats.org/officeDocument/2006/relationships" r:embed="rId54"/>
        <a:stretch>
          <a:fillRect/>
        </a:stretch>
      </xdr:blipFill>
      <xdr:spPr>
        <a:xfrm>
          <a:off x="1111976" y="138260274"/>
          <a:ext cx="1481514" cy="744311"/>
        </a:xfrm>
        <a:prstGeom prst="rect">
          <a:avLst/>
        </a:prstGeom>
      </xdr:spPr>
    </xdr:pic>
    <xdr:clientData/>
  </xdr:twoCellAnchor>
  <xdr:twoCellAnchor editAs="oneCell">
    <xdr:from>
      <xdr:col>1</xdr:col>
      <xdr:colOff>37012</xdr:colOff>
      <xdr:row>95</xdr:row>
      <xdr:rowOff>487953</xdr:rowOff>
    </xdr:from>
    <xdr:to>
      <xdr:col>1</xdr:col>
      <xdr:colOff>1507096</xdr:colOff>
      <xdr:row>95</xdr:row>
      <xdr:rowOff>1236074</xdr:rowOff>
    </xdr:to>
    <xdr:pic>
      <xdr:nvPicPr>
        <xdr:cNvPr id="120" name="Рисунок 119">
          <a:extLst>
            <a:ext uri="{FF2B5EF4-FFF2-40B4-BE49-F238E27FC236}">
              <a16:creationId xmlns:a16="http://schemas.microsoft.com/office/drawing/2014/main" id="{52D0066A-1E40-45B2-945E-AA8B95FB0A3D}"/>
            </a:ext>
          </a:extLst>
        </xdr:cNvPr>
        <xdr:cNvPicPr>
          <a:picLocks noChangeAspect="1"/>
        </xdr:cNvPicPr>
      </xdr:nvPicPr>
      <xdr:blipFill>
        <a:blip xmlns:r="http://schemas.openxmlformats.org/officeDocument/2006/relationships" r:embed="rId54"/>
        <a:stretch>
          <a:fillRect/>
        </a:stretch>
      </xdr:blipFill>
      <xdr:spPr>
        <a:xfrm>
          <a:off x="1071155" y="139920346"/>
          <a:ext cx="1481514" cy="744311"/>
        </a:xfrm>
        <a:prstGeom prst="rect">
          <a:avLst/>
        </a:prstGeom>
      </xdr:spPr>
    </xdr:pic>
    <xdr:clientData/>
  </xdr:twoCellAnchor>
  <xdr:twoCellAnchor editAs="oneCell">
    <xdr:from>
      <xdr:col>2</xdr:col>
      <xdr:colOff>2258785</xdr:colOff>
      <xdr:row>93</xdr:row>
      <xdr:rowOff>108857</xdr:rowOff>
    </xdr:from>
    <xdr:to>
      <xdr:col>2</xdr:col>
      <xdr:colOff>3201825</xdr:colOff>
      <xdr:row>93</xdr:row>
      <xdr:rowOff>931417</xdr:rowOff>
    </xdr:to>
    <xdr:pic>
      <xdr:nvPicPr>
        <xdr:cNvPr id="124" name="Рисунок 123" descr="new - Journal of Physical Science">
          <a:extLst>
            <a:ext uri="{FF2B5EF4-FFF2-40B4-BE49-F238E27FC236}">
              <a16:creationId xmlns:a16="http://schemas.microsoft.com/office/drawing/2014/main" id="{DAFB129E-9644-4790-ACA6-CE7625B72F0A}"/>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a:ext>
          </a:extLst>
        </a:blip>
        <a:srcRect/>
        <a:stretch>
          <a:fillRect/>
        </a:stretch>
      </xdr:blipFill>
      <xdr:spPr bwMode="auto">
        <a:xfrm rot="3388504">
          <a:off x="4974323" y="136431105"/>
          <a:ext cx="818750" cy="943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2260691</xdr:colOff>
      <xdr:row>94</xdr:row>
      <xdr:rowOff>79738</xdr:rowOff>
    </xdr:from>
    <xdr:to>
      <xdr:col>2</xdr:col>
      <xdr:colOff>3201826</xdr:colOff>
      <xdr:row>94</xdr:row>
      <xdr:rowOff>894678</xdr:rowOff>
    </xdr:to>
    <xdr:pic>
      <xdr:nvPicPr>
        <xdr:cNvPr id="125" name="Рисунок 124" descr="new - Journal of Physical Science">
          <a:extLst>
            <a:ext uri="{FF2B5EF4-FFF2-40B4-BE49-F238E27FC236}">
              <a16:creationId xmlns:a16="http://schemas.microsoft.com/office/drawing/2014/main" id="{FDABA6F5-C459-4FD3-8877-C491038E988C}"/>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a:ext>
          </a:extLst>
        </a:blip>
        <a:srcRect/>
        <a:stretch>
          <a:fillRect/>
        </a:stretch>
      </xdr:blipFill>
      <xdr:spPr bwMode="auto">
        <a:xfrm rot="3388504">
          <a:off x="4972419" y="137929796"/>
          <a:ext cx="824465" cy="941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2264501</xdr:colOff>
      <xdr:row>95</xdr:row>
      <xdr:rowOff>38916</xdr:rowOff>
    </xdr:from>
    <xdr:to>
      <xdr:col>2</xdr:col>
      <xdr:colOff>3201826</xdr:colOff>
      <xdr:row>95</xdr:row>
      <xdr:rowOff>857666</xdr:rowOff>
    </xdr:to>
    <xdr:pic>
      <xdr:nvPicPr>
        <xdr:cNvPr id="126" name="Рисунок 125" descr="new - Journal of Physical Science">
          <a:extLst>
            <a:ext uri="{FF2B5EF4-FFF2-40B4-BE49-F238E27FC236}">
              <a16:creationId xmlns:a16="http://schemas.microsoft.com/office/drawing/2014/main" id="{02A276FA-C014-43A0-AD27-E52352624717}"/>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a:ext>
          </a:extLst>
        </a:blip>
        <a:srcRect/>
        <a:stretch>
          <a:fillRect/>
        </a:stretch>
      </xdr:blipFill>
      <xdr:spPr bwMode="auto">
        <a:xfrm rot="3388504">
          <a:off x="4975277" y="139413926"/>
          <a:ext cx="822560" cy="93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163286</xdr:colOff>
      <xdr:row>25</xdr:row>
      <xdr:rowOff>108857</xdr:rowOff>
    </xdr:from>
    <xdr:to>
      <xdr:col>1</xdr:col>
      <xdr:colOff>1371599</xdr:colOff>
      <xdr:row>25</xdr:row>
      <xdr:rowOff>1298862</xdr:rowOff>
    </xdr:to>
    <xdr:pic>
      <xdr:nvPicPr>
        <xdr:cNvPr id="5" name="Рисунок 4">
          <a:extLst>
            <a:ext uri="{FF2B5EF4-FFF2-40B4-BE49-F238E27FC236}">
              <a16:creationId xmlns:a16="http://schemas.microsoft.com/office/drawing/2014/main" id="{C7B5CE35-0136-462D-AC26-B94EA75F8866}"/>
            </a:ext>
          </a:extLst>
        </xdr:cNvPr>
        <xdr:cNvPicPr>
          <a:picLocks noChangeAspect="1"/>
        </xdr:cNvPicPr>
      </xdr:nvPicPr>
      <xdr:blipFill>
        <a:blip xmlns:r="http://schemas.openxmlformats.org/officeDocument/2006/relationships" r:embed="rId55"/>
        <a:stretch>
          <a:fillRect/>
        </a:stretch>
      </xdr:blipFill>
      <xdr:spPr>
        <a:xfrm>
          <a:off x="1197429" y="36195000"/>
          <a:ext cx="1208313" cy="1190005"/>
        </a:xfrm>
        <a:prstGeom prst="rect">
          <a:avLst/>
        </a:prstGeom>
      </xdr:spPr>
    </xdr:pic>
    <xdr:clientData/>
  </xdr:twoCellAnchor>
  <xdr:oneCellAnchor>
    <xdr:from>
      <xdr:col>2</xdr:col>
      <xdr:colOff>2326612</xdr:colOff>
      <xdr:row>41</xdr:row>
      <xdr:rowOff>1307825</xdr:rowOff>
    </xdr:from>
    <xdr:ext cx="944944" cy="817116"/>
    <xdr:pic>
      <xdr:nvPicPr>
        <xdr:cNvPr id="132" name="Рисунок 131" descr="new - Journal of Physical Science">
          <a:extLst>
            <a:ext uri="{FF2B5EF4-FFF2-40B4-BE49-F238E27FC236}">
              <a16:creationId xmlns:a16="http://schemas.microsoft.com/office/drawing/2014/main" id="{021D2DF7-9109-4828-A422-F766B7983078}"/>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a:ext>
          </a:extLst>
        </a:blip>
        <a:srcRect/>
        <a:stretch>
          <a:fillRect/>
        </a:stretch>
      </xdr:blipFill>
      <xdr:spPr bwMode="auto">
        <a:xfrm rot="3388504">
          <a:off x="5035755" y="59449825"/>
          <a:ext cx="817116" cy="944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217714</xdr:colOff>
      <xdr:row>42</xdr:row>
      <xdr:rowOff>283028</xdr:rowOff>
    </xdr:from>
    <xdr:to>
      <xdr:col>1</xdr:col>
      <xdr:colOff>1539904</xdr:colOff>
      <xdr:row>42</xdr:row>
      <xdr:rowOff>1048838</xdr:rowOff>
    </xdr:to>
    <xdr:pic>
      <xdr:nvPicPr>
        <xdr:cNvPr id="19" name="Рисунок 18">
          <a:extLst>
            <a:ext uri="{FF2B5EF4-FFF2-40B4-BE49-F238E27FC236}">
              <a16:creationId xmlns:a16="http://schemas.microsoft.com/office/drawing/2014/main" id="{762E1862-D41C-4ECC-AFD1-E016533BC557}"/>
            </a:ext>
          </a:extLst>
        </xdr:cNvPr>
        <xdr:cNvPicPr>
          <a:picLocks noChangeAspect="1"/>
        </xdr:cNvPicPr>
      </xdr:nvPicPr>
      <xdr:blipFill>
        <a:blip xmlns:r="http://schemas.openxmlformats.org/officeDocument/2006/relationships" r:embed="rId56"/>
        <a:stretch>
          <a:fillRect/>
        </a:stretch>
      </xdr:blipFill>
      <xdr:spPr>
        <a:xfrm>
          <a:off x="1251857" y="61253914"/>
          <a:ext cx="1326000" cy="762000"/>
        </a:xfrm>
        <a:prstGeom prst="rect">
          <a:avLst/>
        </a:prstGeom>
      </xdr:spPr>
    </xdr:pic>
    <xdr:clientData/>
  </xdr:twoCellAnchor>
  <xdr:twoCellAnchor>
    <xdr:from>
      <xdr:col>1</xdr:col>
      <xdr:colOff>1177636</xdr:colOff>
      <xdr:row>84</xdr:row>
      <xdr:rowOff>1073727</xdr:rowOff>
    </xdr:from>
    <xdr:to>
      <xdr:col>2</xdr:col>
      <xdr:colOff>552765</xdr:colOff>
      <xdr:row>85</xdr:row>
      <xdr:rowOff>525413</xdr:rowOff>
    </xdr:to>
    <xdr:sp macro="" textlink="">
      <xdr:nvSpPr>
        <xdr:cNvPr id="127" name="10-конечная звезда 87">
          <a:extLst>
            <a:ext uri="{FF2B5EF4-FFF2-40B4-BE49-F238E27FC236}">
              <a16:creationId xmlns:a16="http://schemas.microsoft.com/office/drawing/2014/main" id="{7781C609-0DA9-4C8B-8377-4474F3CD84B1}"/>
            </a:ext>
          </a:extLst>
        </xdr:cNvPr>
        <xdr:cNvSpPr/>
      </xdr:nvSpPr>
      <xdr:spPr>
        <a:xfrm>
          <a:off x="2199409" y="121054091"/>
          <a:ext cx="1003038" cy="81982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193813</xdr:colOff>
      <xdr:row>1</xdr:row>
      <xdr:rowOff>6213</xdr:rowOff>
    </xdr:from>
    <xdr:to>
      <xdr:col>1</xdr:col>
      <xdr:colOff>1463813</xdr:colOff>
      <xdr:row>1</xdr:row>
      <xdr:rowOff>1263513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15335" y="627409"/>
          <a:ext cx="1270000" cy="1257300"/>
        </a:xfrm>
        <a:prstGeom prst="rect">
          <a:avLst/>
        </a:prstGeom>
      </xdr:spPr>
    </xdr:pic>
    <xdr:clientData/>
  </xdr:twoCellAnchor>
  <xdr:twoCellAnchor>
    <xdr:from>
      <xdr:col>1</xdr:col>
      <xdr:colOff>123825</xdr:colOff>
      <xdr:row>2</xdr:row>
      <xdr:rowOff>57150</xdr:rowOff>
    </xdr:from>
    <xdr:to>
      <xdr:col>1</xdr:col>
      <xdr:colOff>1393825</xdr:colOff>
      <xdr:row>2</xdr:row>
      <xdr:rowOff>1314450</xdr:rowOff>
    </xdr:to>
    <xdr:pic>
      <xdr:nvPicPr>
        <xdr:cNvPr id="4" name="Picture 1" descr="Pictur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66800" y="4676775"/>
          <a:ext cx="1270000" cy="1257300"/>
        </a:xfrm>
        <a:prstGeom prst="rect">
          <a:avLst/>
        </a:prstGeom>
      </xdr:spPr>
    </xdr:pic>
    <xdr:clientData/>
  </xdr:twoCellAnchor>
  <xdr:twoCellAnchor>
    <xdr:from>
      <xdr:col>1</xdr:col>
      <xdr:colOff>123825</xdr:colOff>
      <xdr:row>4</xdr:row>
      <xdr:rowOff>57151</xdr:rowOff>
    </xdr:from>
    <xdr:to>
      <xdr:col>1</xdr:col>
      <xdr:colOff>1389790</xdr:colOff>
      <xdr:row>4</xdr:row>
      <xdr:rowOff>1323975</xdr:rowOff>
    </xdr:to>
    <xdr:pic>
      <xdr:nvPicPr>
        <xdr:cNvPr id="7" name="Picture 1" descr="Picture">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52525" y="7439026"/>
          <a:ext cx="1265965" cy="1266824"/>
        </a:xfrm>
        <a:prstGeom prst="rect">
          <a:avLst/>
        </a:prstGeom>
      </xdr:spPr>
    </xdr:pic>
    <xdr:clientData/>
  </xdr:twoCellAnchor>
  <xdr:twoCellAnchor>
    <xdr:from>
      <xdr:col>1</xdr:col>
      <xdr:colOff>152400</xdr:colOff>
      <xdr:row>5</xdr:row>
      <xdr:rowOff>47625</xdr:rowOff>
    </xdr:from>
    <xdr:to>
      <xdr:col>1</xdr:col>
      <xdr:colOff>1418365</xdr:colOff>
      <xdr:row>5</xdr:row>
      <xdr:rowOff>1314449</xdr:rowOff>
    </xdr:to>
    <xdr:pic>
      <xdr:nvPicPr>
        <xdr:cNvPr id="8" name="Picture 1" descr="Pictur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81100" y="8810625"/>
          <a:ext cx="1265965" cy="1266824"/>
        </a:xfrm>
        <a:prstGeom prst="rect">
          <a:avLst/>
        </a:prstGeom>
      </xdr:spPr>
    </xdr:pic>
    <xdr:clientData/>
  </xdr:twoCellAnchor>
  <xdr:twoCellAnchor>
    <xdr:from>
      <xdr:col>1</xdr:col>
      <xdr:colOff>190500</xdr:colOff>
      <xdr:row>7</xdr:row>
      <xdr:rowOff>66675</xdr:rowOff>
    </xdr:from>
    <xdr:to>
      <xdr:col>1</xdr:col>
      <xdr:colOff>1456465</xdr:colOff>
      <xdr:row>7</xdr:row>
      <xdr:rowOff>1333499</xdr:rowOff>
    </xdr:to>
    <xdr:pic>
      <xdr:nvPicPr>
        <xdr:cNvPr id="9" name="Picture 1" descr="Picture">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219200" y="10210800"/>
          <a:ext cx="1265965" cy="1266824"/>
        </a:xfrm>
        <a:prstGeom prst="rect">
          <a:avLst/>
        </a:prstGeom>
      </xdr:spPr>
    </xdr:pic>
    <xdr:clientData/>
  </xdr:twoCellAnchor>
  <xdr:twoCellAnchor>
    <xdr:from>
      <xdr:col>1</xdr:col>
      <xdr:colOff>152400</xdr:colOff>
      <xdr:row>8</xdr:row>
      <xdr:rowOff>38100</xdr:rowOff>
    </xdr:from>
    <xdr:to>
      <xdr:col>1</xdr:col>
      <xdr:colOff>1418365</xdr:colOff>
      <xdr:row>8</xdr:row>
      <xdr:rowOff>1304924</xdr:rowOff>
    </xdr:to>
    <xdr:pic>
      <xdr:nvPicPr>
        <xdr:cNvPr id="11" name="Picture 1" descr="Picture">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81100" y="12944475"/>
          <a:ext cx="1265965" cy="1266824"/>
        </a:xfrm>
        <a:prstGeom prst="rect">
          <a:avLst/>
        </a:prstGeom>
      </xdr:spPr>
    </xdr:pic>
    <xdr:clientData/>
  </xdr:twoCellAnchor>
  <xdr:twoCellAnchor>
    <xdr:from>
      <xdr:col>1</xdr:col>
      <xdr:colOff>133350</xdr:colOff>
      <xdr:row>9</xdr:row>
      <xdr:rowOff>47626</xdr:rowOff>
    </xdr:from>
    <xdr:to>
      <xdr:col>1</xdr:col>
      <xdr:colOff>1457325</xdr:colOff>
      <xdr:row>9</xdr:row>
      <xdr:rowOff>1362076</xdr:rowOff>
    </xdr:to>
    <xdr:pic>
      <xdr:nvPicPr>
        <xdr:cNvPr id="12" name="Picture 1" descr="Picture">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62050" y="14335126"/>
          <a:ext cx="1323975" cy="1314450"/>
        </a:xfrm>
        <a:prstGeom prst="rect">
          <a:avLst/>
        </a:prstGeom>
      </xdr:spPr>
    </xdr:pic>
    <xdr:clientData/>
  </xdr:twoCellAnchor>
  <xdr:twoCellAnchor>
    <xdr:from>
      <xdr:col>1</xdr:col>
      <xdr:colOff>171450</xdr:colOff>
      <xdr:row>10</xdr:row>
      <xdr:rowOff>57150</xdr:rowOff>
    </xdr:from>
    <xdr:to>
      <xdr:col>1</xdr:col>
      <xdr:colOff>1437415</xdr:colOff>
      <xdr:row>10</xdr:row>
      <xdr:rowOff>1323974</xdr:rowOff>
    </xdr:to>
    <xdr:pic>
      <xdr:nvPicPr>
        <xdr:cNvPr id="14" name="Picture 1" descr="Picture">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200150" y="15725775"/>
          <a:ext cx="1265965" cy="1266824"/>
        </a:xfrm>
        <a:prstGeom prst="rect">
          <a:avLst/>
        </a:prstGeom>
      </xdr:spPr>
    </xdr:pic>
    <xdr:clientData/>
  </xdr:twoCellAnchor>
  <xdr:twoCellAnchor>
    <xdr:from>
      <xdr:col>1</xdr:col>
      <xdr:colOff>123825</xdr:colOff>
      <xdr:row>11</xdr:row>
      <xdr:rowOff>38100</xdr:rowOff>
    </xdr:from>
    <xdr:to>
      <xdr:col>1</xdr:col>
      <xdr:colOff>1447800</xdr:colOff>
      <xdr:row>11</xdr:row>
      <xdr:rowOff>1352550</xdr:rowOff>
    </xdr:to>
    <xdr:pic>
      <xdr:nvPicPr>
        <xdr:cNvPr id="15" name="Picture 1" descr="Picture">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52525" y="17087850"/>
          <a:ext cx="1323975" cy="1314450"/>
        </a:xfrm>
        <a:prstGeom prst="rect">
          <a:avLst/>
        </a:prstGeom>
      </xdr:spPr>
    </xdr:pic>
    <xdr:clientData/>
  </xdr:twoCellAnchor>
  <xdr:twoCellAnchor>
    <xdr:from>
      <xdr:col>1</xdr:col>
      <xdr:colOff>152400</xdr:colOff>
      <xdr:row>12</xdr:row>
      <xdr:rowOff>47625</xdr:rowOff>
    </xdr:from>
    <xdr:to>
      <xdr:col>1</xdr:col>
      <xdr:colOff>1418365</xdr:colOff>
      <xdr:row>12</xdr:row>
      <xdr:rowOff>1314449</xdr:rowOff>
    </xdr:to>
    <xdr:pic>
      <xdr:nvPicPr>
        <xdr:cNvPr id="16" name="Picture 1" descr="Picture">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81100" y="18478500"/>
          <a:ext cx="1265965" cy="1266824"/>
        </a:xfrm>
        <a:prstGeom prst="rect">
          <a:avLst/>
        </a:prstGeom>
      </xdr:spPr>
    </xdr:pic>
    <xdr:clientData/>
  </xdr:twoCellAnchor>
  <xdr:twoCellAnchor>
    <xdr:from>
      <xdr:col>1</xdr:col>
      <xdr:colOff>133350</xdr:colOff>
      <xdr:row>13</xdr:row>
      <xdr:rowOff>47625</xdr:rowOff>
    </xdr:from>
    <xdr:to>
      <xdr:col>1</xdr:col>
      <xdr:colOff>1457325</xdr:colOff>
      <xdr:row>13</xdr:row>
      <xdr:rowOff>1362075</xdr:rowOff>
    </xdr:to>
    <xdr:pic>
      <xdr:nvPicPr>
        <xdr:cNvPr id="17" name="Picture 1" descr="Picture">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62050" y="19859625"/>
          <a:ext cx="1323975" cy="1314450"/>
        </a:xfrm>
        <a:prstGeom prst="rect">
          <a:avLst/>
        </a:prstGeom>
      </xdr:spPr>
    </xdr:pic>
    <xdr:clientData/>
  </xdr:twoCellAnchor>
  <xdr:twoCellAnchor>
    <xdr:from>
      <xdr:col>1</xdr:col>
      <xdr:colOff>133349</xdr:colOff>
      <xdr:row>15</xdr:row>
      <xdr:rowOff>47625</xdr:rowOff>
    </xdr:from>
    <xdr:to>
      <xdr:col>1</xdr:col>
      <xdr:colOff>1469844</xdr:colOff>
      <xdr:row>15</xdr:row>
      <xdr:rowOff>1343025</xdr:rowOff>
    </xdr:to>
    <xdr:pic>
      <xdr:nvPicPr>
        <xdr:cNvPr id="18" name="Picture 1" descr="Picture">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162049" y="21240750"/>
          <a:ext cx="1336495" cy="1295400"/>
        </a:xfrm>
        <a:prstGeom prst="rect">
          <a:avLst/>
        </a:prstGeom>
      </xdr:spPr>
    </xdr:pic>
    <xdr:clientData/>
  </xdr:twoCellAnchor>
  <xdr:twoCellAnchor>
    <xdr:from>
      <xdr:col>1</xdr:col>
      <xdr:colOff>133350</xdr:colOff>
      <xdr:row>16</xdr:row>
      <xdr:rowOff>47625</xdr:rowOff>
    </xdr:from>
    <xdr:to>
      <xdr:col>1</xdr:col>
      <xdr:colOff>1469845</xdr:colOff>
      <xdr:row>16</xdr:row>
      <xdr:rowOff>1343025</xdr:rowOff>
    </xdr:to>
    <xdr:pic>
      <xdr:nvPicPr>
        <xdr:cNvPr id="19" name="Picture 1" descr="Picture">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162050" y="22621875"/>
          <a:ext cx="1336495" cy="1295400"/>
        </a:xfrm>
        <a:prstGeom prst="rect">
          <a:avLst/>
        </a:prstGeom>
      </xdr:spPr>
    </xdr:pic>
    <xdr:clientData/>
  </xdr:twoCellAnchor>
  <xdr:twoCellAnchor>
    <xdr:from>
      <xdr:col>1</xdr:col>
      <xdr:colOff>114300</xdr:colOff>
      <xdr:row>18</xdr:row>
      <xdr:rowOff>47625</xdr:rowOff>
    </xdr:from>
    <xdr:to>
      <xdr:col>1</xdr:col>
      <xdr:colOff>1450795</xdr:colOff>
      <xdr:row>18</xdr:row>
      <xdr:rowOff>1343025</xdr:rowOff>
    </xdr:to>
    <xdr:pic>
      <xdr:nvPicPr>
        <xdr:cNvPr id="22" name="Picture 1" descr="Picture">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143000" y="26765250"/>
          <a:ext cx="1336495" cy="1295400"/>
        </a:xfrm>
        <a:prstGeom prst="rect">
          <a:avLst/>
        </a:prstGeom>
      </xdr:spPr>
    </xdr:pic>
    <xdr:clientData/>
  </xdr:twoCellAnchor>
  <xdr:twoCellAnchor>
    <xdr:from>
      <xdr:col>1</xdr:col>
      <xdr:colOff>152400</xdr:colOff>
      <xdr:row>17</xdr:row>
      <xdr:rowOff>57150</xdr:rowOff>
    </xdr:from>
    <xdr:to>
      <xdr:col>1</xdr:col>
      <xdr:colOff>1422400</xdr:colOff>
      <xdr:row>17</xdr:row>
      <xdr:rowOff>1307625</xdr:rowOff>
    </xdr:to>
    <xdr:pic>
      <xdr:nvPicPr>
        <xdr:cNvPr id="23" name="Picture 1" descr="Picture">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181100" y="25393650"/>
          <a:ext cx="1270000" cy="1250475"/>
        </a:xfrm>
        <a:prstGeom prst="rect">
          <a:avLst/>
        </a:prstGeom>
      </xdr:spPr>
    </xdr:pic>
    <xdr:clientData/>
  </xdr:twoCellAnchor>
  <xdr:twoCellAnchor>
    <xdr:from>
      <xdr:col>1</xdr:col>
      <xdr:colOff>114300</xdr:colOff>
      <xdr:row>19</xdr:row>
      <xdr:rowOff>47625</xdr:rowOff>
    </xdr:from>
    <xdr:to>
      <xdr:col>1</xdr:col>
      <xdr:colOff>1450795</xdr:colOff>
      <xdr:row>19</xdr:row>
      <xdr:rowOff>1343025</xdr:rowOff>
    </xdr:to>
    <xdr:pic>
      <xdr:nvPicPr>
        <xdr:cNvPr id="24" name="Picture 1" descr="Picture">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143000" y="28146375"/>
          <a:ext cx="1336495" cy="1295400"/>
        </a:xfrm>
        <a:prstGeom prst="rect">
          <a:avLst/>
        </a:prstGeom>
      </xdr:spPr>
    </xdr:pic>
    <xdr:clientData/>
  </xdr:twoCellAnchor>
  <xdr:twoCellAnchor>
    <xdr:from>
      <xdr:col>1</xdr:col>
      <xdr:colOff>32440</xdr:colOff>
      <xdr:row>20</xdr:row>
      <xdr:rowOff>61430</xdr:rowOff>
    </xdr:from>
    <xdr:to>
      <xdr:col>1</xdr:col>
      <xdr:colOff>1368935</xdr:colOff>
      <xdr:row>20</xdr:row>
      <xdr:rowOff>1356830</xdr:rowOff>
    </xdr:to>
    <xdr:pic>
      <xdr:nvPicPr>
        <xdr:cNvPr id="25" name="Picture 1" descr="Picture">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53962" y="26910887"/>
          <a:ext cx="1336495" cy="1295400"/>
        </a:xfrm>
        <a:prstGeom prst="rect">
          <a:avLst/>
        </a:prstGeom>
      </xdr:spPr>
    </xdr:pic>
    <xdr:clientData/>
  </xdr:twoCellAnchor>
  <xdr:twoCellAnchor>
    <xdr:from>
      <xdr:col>1</xdr:col>
      <xdr:colOff>179243</xdr:colOff>
      <xdr:row>3</xdr:row>
      <xdr:rowOff>15586</xdr:rowOff>
    </xdr:from>
    <xdr:to>
      <xdr:col>1</xdr:col>
      <xdr:colOff>1445208</xdr:colOff>
      <xdr:row>3</xdr:row>
      <xdr:rowOff>1282410</xdr:rowOff>
    </xdr:to>
    <xdr:pic>
      <xdr:nvPicPr>
        <xdr:cNvPr id="28" name="Picture 1" descr="Picture">
          <a:extLst>
            <a:ext uri="{FF2B5EF4-FFF2-40B4-BE49-F238E27FC236}">
              <a16:creationId xmlns:a16="http://schemas.microsoft.com/office/drawing/2014/main" id="{F27951F4-372E-4EB3-A04F-ADCFF0BE837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218334" y="3409950"/>
          <a:ext cx="1265965" cy="1266824"/>
        </a:xfrm>
        <a:prstGeom prst="rect">
          <a:avLst/>
        </a:prstGeom>
      </xdr:spPr>
    </xdr:pic>
    <xdr:clientData/>
  </xdr:twoCellAnchor>
  <xdr:twoCellAnchor editAs="oneCell">
    <xdr:from>
      <xdr:col>1</xdr:col>
      <xdr:colOff>83128</xdr:colOff>
      <xdr:row>6</xdr:row>
      <xdr:rowOff>609600</xdr:rowOff>
    </xdr:from>
    <xdr:to>
      <xdr:col>1</xdr:col>
      <xdr:colOff>1524000</xdr:colOff>
      <xdr:row>6</xdr:row>
      <xdr:rowOff>973628</xdr:rowOff>
    </xdr:to>
    <xdr:pic>
      <xdr:nvPicPr>
        <xdr:cNvPr id="3" name="Рисунок 2">
          <a:extLst>
            <a:ext uri="{FF2B5EF4-FFF2-40B4-BE49-F238E27FC236}">
              <a16:creationId xmlns:a16="http://schemas.microsoft.com/office/drawing/2014/main" id="{82FA986A-3211-4251-81A0-263914F7E507}"/>
            </a:ext>
          </a:extLst>
        </xdr:cNvPr>
        <xdr:cNvPicPr>
          <a:picLocks noChangeAspect="1"/>
        </xdr:cNvPicPr>
      </xdr:nvPicPr>
      <xdr:blipFill>
        <a:blip xmlns:r="http://schemas.openxmlformats.org/officeDocument/2006/relationships" r:embed="rId6"/>
        <a:stretch>
          <a:fillRect/>
        </a:stretch>
      </xdr:blipFill>
      <xdr:spPr>
        <a:xfrm>
          <a:off x="1122219" y="8160327"/>
          <a:ext cx="1440872" cy="360218"/>
        </a:xfrm>
        <a:prstGeom prst="rect">
          <a:avLst/>
        </a:prstGeom>
      </xdr:spPr>
    </xdr:pic>
    <xdr:clientData/>
  </xdr:twoCellAnchor>
  <xdr:twoCellAnchor editAs="oneCell">
    <xdr:from>
      <xdr:col>1</xdr:col>
      <xdr:colOff>55418</xdr:colOff>
      <xdr:row>14</xdr:row>
      <xdr:rowOff>540327</xdr:rowOff>
    </xdr:from>
    <xdr:to>
      <xdr:col>1</xdr:col>
      <xdr:colOff>1534755</xdr:colOff>
      <xdr:row>14</xdr:row>
      <xdr:rowOff>955964</xdr:rowOff>
    </xdr:to>
    <xdr:pic>
      <xdr:nvPicPr>
        <xdr:cNvPr id="5" name="Рисунок 4">
          <a:extLst>
            <a:ext uri="{FF2B5EF4-FFF2-40B4-BE49-F238E27FC236}">
              <a16:creationId xmlns:a16="http://schemas.microsoft.com/office/drawing/2014/main" id="{FE8D6C4A-A098-4B38-A59B-F8682F4C7163}"/>
            </a:ext>
          </a:extLst>
        </xdr:cNvPr>
        <xdr:cNvPicPr>
          <a:picLocks noChangeAspect="1"/>
        </xdr:cNvPicPr>
      </xdr:nvPicPr>
      <xdr:blipFill>
        <a:blip xmlns:r="http://schemas.openxmlformats.org/officeDocument/2006/relationships" r:embed="rId7"/>
        <a:stretch>
          <a:fillRect/>
        </a:stretch>
      </xdr:blipFill>
      <xdr:spPr>
        <a:xfrm>
          <a:off x="1094509" y="20560145"/>
          <a:ext cx="1473622" cy="415637"/>
        </a:xfrm>
        <a:prstGeom prst="rect">
          <a:avLst/>
        </a:prstGeom>
      </xdr:spPr>
    </xdr:pic>
    <xdr:clientData/>
  </xdr:twoCellAnchor>
  <xdr:twoCellAnchor>
    <xdr:from>
      <xdr:col>1</xdr:col>
      <xdr:colOff>32440</xdr:colOff>
      <xdr:row>21</xdr:row>
      <xdr:rowOff>61430</xdr:rowOff>
    </xdr:from>
    <xdr:to>
      <xdr:col>1</xdr:col>
      <xdr:colOff>1368935</xdr:colOff>
      <xdr:row>21</xdr:row>
      <xdr:rowOff>1356830</xdr:rowOff>
    </xdr:to>
    <xdr:pic>
      <xdr:nvPicPr>
        <xdr:cNvPr id="26" name="Picture 1" descr="Picture">
          <a:extLst>
            <a:ext uri="{FF2B5EF4-FFF2-40B4-BE49-F238E27FC236}">
              <a16:creationId xmlns:a16="http://schemas.microsoft.com/office/drawing/2014/main" id="{A7013A82-4FC1-4564-9FE5-B417E6F45B33}"/>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80190" y="29474630"/>
          <a:ext cx="1336495" cy="1295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171450</xdr:colOff>
      <xdr:row>1</xdr:row>
      <xdr:rowOff>47625</xdr:rowOff>
    </xdr:from>
    <xdr:to>
      <xdr:col>1</xdr:col>
      <xdr:colOff>1419225</xdr:colOff>
      <xdr:row>1</xdr:row>
      <xdr:rowOff>1337592</xdr:rowOff>
    </xdr:to>
    <xdr:pic>
      <xdr:nvPicPr>
        <xdr:cNvPr id="3" name="Picture 1" descr="Picture">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00150" y="3267075"/>
          <a:ext cx="1247775" cy="1289967"/>
        </a:xfrm>
        <a:prstGeom prst="rect">
          <a:avLst/>
        </a:prstGeom>
      </xdr:spPr>
    </xdr:pic>
    <xdr:clientData/>
  </xdr:twoCellAnchor>
  <xdr:twoCellAnchor>
    <xdr:from>
      <xdr:col>1</xdr:col>
      <xdr:colOff>161925</xdr:colOff>
      <xdr:row>3</xdr:row>
      <xdr:rowOff>57150</xdr:rowOff>
    </xdr:from>
    <xdr:to>
      <xdr:col>1</xdr:col>
      <xdr:colOff>1409700</xdr:colOff>
      <xdr:row>3</xdr:row>
      <xdr:rowOff>1347117</xdr:rowOff>
    </xdr:to>
    <xdr:pic>
      <xdr:nvPicPr>
        <xdr:cNvPr id="4" name="Picture 1" descr="Picture">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90625" y="4657725"/>
          <a:ext cx="1247775" cy="1289967"/>
        </a:xfrm>
        <a:prstGeom prst="rect">
          <a:avLst/>
        </a:prstGeom>
      </xdr:spPr>
    </xdr:pic>
    <xdr:clientData/>
  </xdr:twoCellAnchor>
  <xdr:twoCellAnchor>
    <xdr:from>
      <xdr:col>1</xdr:col>
      <xdr:colOff>171450</xdr:colOff>
      <xdr:row>4</xdr:row>
      <xdr:rowOff>47625</xdr:rowOff>
    </xdr:from>
    <xdr:to>
      <xdr:col>1</xdr:col>
      <xdr:colOff>1419225</xdr:colOff>
      <xdr:row>4</xdr:row>
      <xdr:rowOff>1337592</xdr:rowOff>
    </xdr:to>
    <xdr:pic>
      <xdr:nvPicPr>
        <xdr:cNvPr id="6" name="Picture 1" descr="Pictur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200150" y="7410450"/>
          <a:ext cx="1247775" cy="1289967"/>
        </a:xfrm>
        <a:prstGeom prst="rect">
          <a:avLst/>
        </a:prstGeom>
      </xdr:spPr>
    </xdr:pic>
    <xdr:clientData/>
  </xdr:twoCellAnchor>
  <xdr:twoCellAnchor>
    <xdr:from>
      <xdr:col>1</xdr:col>
      <xdr:colOff>152400</xdr:colOff>
      <xdr:row>5</xdr:row>
      <xdr:rowOff>57150</xdr:rowOff>
    </xdr:from>
    <xdr:to>
      <xdr:col>1</xdr:col>
      <xdr:colOff>1422400</xdr:colOff>
      <xdr:row>5</xdr:row>
      <xdr:rowOff>1307625</xdr:rowOff>
    </xdr:to>
    <xdr:pic>
      <xdr:nvPicPr>
        <xdr:cNvPr id="7" name="Picture 1" descr="Picture">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81100" y="8801100"/>
          <a:ext cx="1270000" cy="1250475"/>
        </a:xfrm>
        <a:prstGeom prst="rect">
          <a:avLst/>
        </a:prstGeom>
      </xdr:spPr>
    </xdr:pic>
    <xdr:clientData/>
  </xdr:twoCellAnchor>
  <xdr:twoCellAnchor>
    <xdr:from>
      <xdr:col>1</xdr:col>
      <xdr:colOff>152400</xdr:colOff>
      <xdr:row>7</xdr:row>
      <xdr:rowOff>57150</xdr:rowOff>
    </xdr:from>
    <xdr:to>
      <xdr:col>1</xdr:col>
      <xdr:colOff>1422400</xdr:colOff>
      <xdr:row>7</xdr:row>
      <xdr:rowOff>1307625</xdr:rowOff>
    </xdr:to>
    <xdr:pic>
      <xdr:nvPicPr>
        <xdr:cNvPr id="9" name="Picture 1" descr="Picture">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181100" y="11563350"/>
          <a:ext cx="1270000" cy="1250475"/>
        </a:xfrm>
        <a:prstGeom prst="rect">
          <a:avLst/>
        </a:prstGeom>
      </xdr:spPr>
    </xdr:pic>
    <xdr:clientData/>
  </xdr:twoCellAnchor>
  <xdr:twoCellAnchor>
    <xdr:from>
      <xdr:col>1</xdr:col>
      <xdr:colOff>161925</xdr:colOff>
      <xdr:row>9</xdr:row>
      <xdr:rowOff>66675</xdr:rowOff>
    </xdr:from>
    <xdr:to>
      <xdr:col>1</xdr:col>
      <xdr:colOff>1431925</xdr:colOff>
      <xdr:row>9</xdr:row>
      <xdr:rowOff>1317150</xdr:rowOff>
    </xdr:to>
    <xdr:pic>
      <xdr:nvPicPr>
        <xdr:cNvPr id="11" name="Picture 1" descr="Picture">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190625" y="14335125"/>
          <a:ext cx="1270000" cy="1250475"/>
        </a:xfrm>
        <a:prstGeom prst="rect">
          <a:avLst/>
        </a:prstGeom>
      </xdr:spPr>
    </xdr:pic>
    <xdr:clientData/>
  </xdr:twoCellAnchor>
  <xdr:oneCellAnchor>
    <xdr:from>
      <xdr:col>1</xdr:col>
      <xdr:colOff>102054</xdr:colOff>
      <xdr:row>15</xdr:row>
      <xdr:rowOff>63634</xdr:rowOff>
    </xdr:from>
    <xdr:ext cx="1450424" cy="981045"/>
    <xdr:pic>
      <xdr:nvPicPr>
        <xdr:cNvPr id="13" name="图片 6">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204233" y="15834313"/>
          <a:ext cx="1450424" cy="981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140561</xdr:colOff>
      <xdr:row>16</xdr:row>
      <xdr:rowOff>251733</xdr:rowOff>
    </xdr:from>
    <xdr:to>
      <xdr:col>1</xdr:col>
      <xdr:colOff>1625760</xdr:colOff>
      <xdr:row>16</xdr:row>
      <xdr:rowOff>1415142</xdr:rowOff>
    </xdr:to>
    <xdr:pic>
      <xdr:nvPicPr>
        <xdr:cNvPr id="14" name="Picture 1" descr="Picture">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1242740" y="17165412"/>
          <a:ext cx="1485199" cy="1163409"/>
        </a:xfrm>
        <a:prstGeom prst="rect">
          <a:avLst/>
        </a:prstGeom>
      </xdr:spPr>
    </xdr:pic>
    <xdr:clientData/>
  </xdr:twoCellAnchor>
  <xdr:twoCellAnchor editAs="oneCell">
    <xdr:from>
      <xdr:col>2</xdr:col>
      <xdr:colOff>2394856</xdr:colOff>
      <xdr:row>16</xdr:row>
      <xdr:rowOff>190499</xdr:rowOff>
    </xdr:from>
    <xdr:to>
      <xdr:col>3</xdr:col>
      <xdr:colOff>856568</xdr:colOff>
      <xdr:row>17</xdr:row>
      <xdr:rowOff>322078</xdr:rowOff>
    </xdr:to>
    <xdr:sp macro="" textlink="">
      <xdr:nvSpPr>
        <xdr:cNvPr id="16" name="AutoShape 1" descr="WD84PURU-64B5AY0 Жесткий диск WD/UNV WD84PURU-64B5AY0 для видеонаблюдения  WD — купить в Москве по выгодной цене">
          <a:extLst>
            <a:ext uri="{FF2B5EF4-FFF2-40B4-BE49-F238E27FC236}">
              <a16:creationId xmlns:a16="http://schemas.microsoft.com/office/drawing/2014/main" id="{00000000-0008-0000-0400-000010000000}"/>
            </a:ext>
          </a:extLst>
        </xdr:cNvPr>
        <xdr:cNvSpPr>
          <a:spLocks noChangeAspect="1" noChangeArrowheads="1"/>
        </xdr:cNvSpPr>
      </xdr:nvSpPr>
      <xdr:spPr bwMode="auto">
        <a:xfrm>
          <a:off x="5323793" y="180974"/>
          <a:ext cx="1714500" cy="1543730"/>
        </a:xfrm>
        <a:prstGeom prst="rect">
          <a:avLst/>
        </a:prstGeom>
        <a:noFill/>
      </xdr:spPr>
    </xdr:sp>
    <xdr:clientData/>
  </xdr:twoCellAnchor>
  <xdr:twoCellAnchor editAs="oneCell">
    <xdr:from>
      <xdr:col>1</xdr:col>
      <xdr:colOff>108857</xdr:colOff>
      <xdr:row>20</xdr:row>
      <xdr:rowOff>326571</xdr:rowOff>
    </xdr:from>
    <xdr:to>
      <xdr:col>1</xdr:col>
      <xdr:colOff>1427953</xdr:colOff>
      <xdr:row>20</xdr:row>
      <xdr:rowOff>1007880</xdr:rowOff>
    </xdr:to>
    <xdr:pic>
      <xdr:nvPicPr>
        <xdr:cNvPr id="18" name="Рисунок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43000" y="25839964"/>
          <a:ext cx="1328621" cy="680357"/>
        </a:xfrm>
        <a:prstGeom prst="rect">
          <a:avLst/>
        </a:prstGeom>
      </xdr:spPr>
    </xdr:pic>
    <xdr:clientData/>
  </xdr:twoCellAnchor>
  <xdr:twoCellAnchor editAs="oneCell">
    <xdr:from>
      <xdr:col>1</xdr:col>
      <xdr:colOff>131536</xdr:colOff>
      <xdr:row>18</xdr:row>
      <xdr:rowOff>585107</xdr:rowOff>
    </xdr:from>
    <xdr:to>
      <xdr:col>1</xdr:col>
      <xdr:colOff>1463584</xdr:colOff>
      <xdr:row>18</xdr:row>
      <xdr:rowOff>1578592</xdr:rowOff>
    </xdr:to>
    <xdr:pic>
      <xdr:nvPicPr>
        <xdr:cNvPr id="23" name="Рисунок 22">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1152072" y="19893643"/>
          <a:ext cx="1324428" cy="997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145144</xdr:colOff>
      <xdr:row>24</xdr:row>
      <xdr:rowOff>317501</xdr:rowOff>
    </xdr:from>
    <xdr:to>
      <xdr:col>1</xdr:col>
      <xdr:colOff>1502047</xdr:colOff>
      <xdr:row>24</xdr:row>
      <xdr:rowOff>975021</xdr:rowOff>
    </xdr:to>
    <xdr:pic>
      <xdr:nvPicPr>
        <xdr:cNvPr id="24" name="Рисунок 23">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1215573" y="25481644"/>
          <a:ext cx="1360713" cy="653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258535</xdr:colOff>
      <xdr:row>17</xdr:row>
      <xdr:rowOff>190500</xdr:rowOff>
    </xdr:from>
    <xdr:to>
      <xdr:col>1</xdr:col>
      <xdr:colOff>1254285</xdr:colOff>
      <xdr:row>17</xdr:row>
      <xdr:rowOff>1230704</xdr:rowOff>
    </xdr:to>
    <xdr:pic>
      <xdr:nvPicPr>
        <xdr:cNvPr id="25" name="Picture 1" descr="Picture">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353911" y="22601464"/>
          <a:ext cx="995750" cy="1040204"/>
        </a:xfrm>
        <a:prstGeom prst="rect">
          <a:avLst/>
        </a:prstGeom>
      </xdr:spPr>
    </xdr:pic>
    <xdr:clientData/>
  </xdr:twoCellAnchor>
  <xdr:twoCellAnchor>
    <xdr:from>
      <xdr:col>1</xdr:col>
      <xdr:colOff>134471</xdr:colOff>
      <xdr:row>19</xdr:row>
      <xdr:rowOff>168088</xdr:rowOff>
    </xdr:from>
    <xdr:to>
      <xdr:col>1</xdr:col>
      <xdr:colOff>1450322</xdr:colOff>
      <xdr:row>19</xdr:row>
      <xdr:rowOff>1567711</xdr:rowOff>
    </xdr:to>
    <xdr:pic>
      <xdr:nvPicPr>
        <xdr:cNvPr id="28" name="Picture 1" descr="Picture">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232647" y="29482676"/>
          <a:ext cx="1315851" cy="1399623"/>
        </a:xfrm>
        <a:prstGeom prst="rect">
          <a:avLst/>
        </a:prstGeom>
      </xdr:spPr>
    </xdr:pic>
    <xdr:clientData/>
  </xdr:twoCellAnchor>
  <xdr:twoCellAnchor>
    <xdr:from>
      <xdr:col>1</xdr:col>
      <xdr:colOff>112058</xdr:colOff>
      <xdr:row>27</xdr:row>
      <xdr:rowOff>112058</xdr:rowOff>
    </xdr:from>
    <xdr:to>
      <xdr:col>1</xdr:col>
      <xdr:colOff>1512279</xdr:colOff>
      <xdr:row>27</xdr:row>
      <xdr:rowOff>1338261</xdr:rowOff>
    </xdr:to>
    <xdr:pic>
      <xdr:nvPicPr>
        <xdr:cNvPr id="30" name="Picture 1" descr="Picture">
          <a:extLst>
            <a:ext uri="{FF2B5EF4-FFF2-40B4-BE49-F238E27FC236}">
              <a16:creationId xmlns:a16="http://schemas.microsoft.com/office/drawing/2014/main" id="{00000000-0008-0000-0400-00001E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210234" y="37887087"/>
          <a:ext cx="1400221" cy="1226203"/>
        </a:xfrm>
        <a:prstGeom prst="rect">
          <a:avLst/>
        </a:prstGeom>
      </xdr:spPr>
    </xdr:pic>
    <xdr:clientData/>
  </xdr:twoCellAnchor>
  <xdr:twoCellAnchor>
    <xdr:from>
      <xdr:col>1</xdr:col>
      <xdr:colOff>134470</xdr:colOff>
      <xdr:row>28</xdr:row>
      <xdr:rowOff>172850</xdr:rowOff>
    </xdr:from>
    <xdr:to>
      <xdr:col>1</xdr:col>
      <xdr:colOff>1642513</xdr:colOff>
      <xdr:row>28</xdr:row>
      <xdr:rowOff>1131794</xdr:rowOff>
    </xdr:to>
    <xdr:pic>
      <xdr:nvPicPr>
        <xdr:cNvPr id="32" name="Picture 1" descr="Picture">
          <a:extLst>
            <a:ext uri="{FF2B5EF4-FFF2-40B4-BE49-F238E27FC236}">
              <a16:creationId xmlns:a16="http://schemas.microsoft.com/office/drawing/2014/main" id="{00000000-0008-0000-0400-000020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1232646" y="36580762"/>
          <a:ext cx="1508043" cy="958944"/>
        </a:xfrm>
        <a:prstGeom prst="rect">
          <a:avLst/>
        </a:prstGeom>
      </xdr:spPr>
    </xdr:pic>
    <xdr:clientData/>
  </xdr:twoCellAnchor>
  <xdr:oneCellAnchor>
    <xdr:from>
      <xdr:col>1</xdr:col>
      <xdr:colOff>81642</xdr:colOff>
      <xdr:row>32</xdr:row>
      <xdr:rowOff>163285</xdr:rowOff>
    </xdr:from>
    <xdr:ext cx="1521226" cy="952500"/>
    <xdr:pic>
      <xdr:nvPicPr>
        <xdr:cNvPr id="17" name="图片 20">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183821" y="39800892"/>
          <a:ext cx="1521226" cy="952500"/>
        </a:xfrm>
        <a:prstGeom prst="rect">
          <a:avLst/>
        </a:prstGeom>
      </xdr:spPr>
    </xdr:pic>
    <xdr:clientData/>
  </xdr:oneCellAnchor>
  <xdr:twoCellAnchor editAs="oneCell">
    <xdr:from>
      <xdr:col>1</xdr:col>
      <xdr:colOff>163286</xdr:colOff>
      <xdr:row>33</xdr:row>
      <xdr:rowOff>530679</xdr:rowOff>
    </xdr:from>
    <xdr:to>
      <xdr:col>1</xdr:col>
      <xdr:colOff>1429194</xdr:colOff>
      <xdr:row>33</xdr:row>
      <xdr:rowOff>839560</xdr:rowOff>
    </xdr:to>
    <xdr:pic>
      <xdr:nvPicPr>
        <xdr:cNvPr id="19" name="图片 14">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265465" y="41542608"/>
          <a:ext cx="1256383" cy="304119"/>
        </a:xfrm>
        <a:prstGeom prst="rect">
          <a:avLst/>
        </a:prstGeom>
      </xdr:spPr>
    </xdr:pic>
    <xdr:clientData/>
  </xdr:twoCellAnchor>
  <xdr:twoCellAnchor editAs="oneCell">
    <xdr:from>
      <xdr:col>1</xdr:col>
      <xdr:colOff>467405</xdr:colOff>
      <xdr:row>34</xdr:row>
      <xdr:rowOff>190500</xdr:rowOff>
    </xdr:from>
    <xdr:to>
      <xdr:col>1</xdr:col>
      <xdr:colOff>1355679</xdr:colOff>
      <xdr:row>34</xdr:row>
      <xdr:rowOff>1220744</xdr:rowOff>
    </xdr:to>
    <xdr:pic>
      <xdr:nvPicPr>
        <xdr:cNvPr id="31" name="图片 9">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569584" y="42576750"/>
          <a:ext cx="879702" cy="1030244"/>
        </a:xfrm>
        <a:prstGeom prst="rect">
          <a:avLst/>
        </a:prstGeom>
      </xdr:spPr>
    </xdr:pic>
    <xdr:clientData/>
  </xdr:twoCellAnchor>
  <xdr:twoCellAnchor>
    <xdr:from>
      <xdr:col>2</xdr:col>
      <xdr:colOff>2173432</xdr:colOff>
      <xdr:row>24</xdr:row>
      <xdr:rowOff>25977</xdr:rowOff>
    </xdr:from>
    <xdr:to>
      <xdr:col>2</xdr:col>
      <xdr:colOff>3170755</xdr:colOff>
      <xdr:row>24</xdr:row>
      <xdr:rowOff>849609</xdr:rowOff>
    </xdr:to>
    <xdr:sp macro="" textlink="">
      <xdr:nvSpPr>
        <xdr:cNvPr id="35" name="10-конечная звезда 34">
          <a:extLst>
            <a:ext uri="{FF2B5EF4-FFF2-40B4-BE49-F238E27FC236}">
              <a16:creationId xmlns:a16="http://schemas.microsoft.com/office/drawing/2014/main" id="{00000000-0008-0000-0400-000023000000}"/>
            </a:ext>
          </a:extLst>
        </xdr:cNvPr>
        <xdr:cNvSpPr/>
      </xdr:nvSpPr>
      <xdr:spPr>
        <a:xfrm>
          <a:off x="4953001" y="29042592"/>
          <a:ext cx="997323" cy="82363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2</xdr:col>
      <xdr:colOff>2660197</xdr:colOff>
      <xdr:row>19</xdr:row>
      <xdr:rowOff>0</xdr:rowOff>
    </xdr:from>
    <xdr:to>
      <xdr:col>3</xdr:col>
      <xdr:colOff>425823</xdr:colOff>
      <xdr:row>19</xdr:row>
      <xdr:rowOff>755596</xdr:rowOff>
    </xdr:to>
    <xdr:sp macro="" textlink="">
      <xdr:nvSpPr>
        <xdr:cNvPr id="37" name="10-конечная звезда 36">
          <a:extLst>
            <a:ext uri="{FF2B5EF4-FFF2-40B4-BE49-F238E27FC236}">
              <a16:creationId xmlns:a16="http://schemas.microsoft.com/office/drawing/2014/main" id="{00000000-0008-0000-0400-000025000000}"/>
            </a:ext>
          </a:extLst>
        </xdr:cNvPr>
        <xdr:cNvSpPr/>
      </xdr:nvSpPr>
      <xdr:spPr>
        <a:xfrm>
          <a:off x="5436054" y="24152678"/>
          <a:ext cx="997323" cy="82363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2</xdr:col>
      <xdr:colOff>2299608</xdr:colOff>
      <xdr:row>16</xdr:row>
      <xdr:rowOff>1353910</xdr:rowOff>
    </xdr:from>
    <xdr:to>
      <xdr:col>3</xdr:col>
      <xdr:colOff>65234</xdr:colOff>
      <xdr:row>17</xdr:row>
      <xdr:rowOff>755596</xdr:rowOff>
    </xdr:to>
    <xdr:sp macro="" textlink="">
      <xdr:nvSpPr>
        <xdr:cNvPr id="39" name="10-конечная звезда 38">
          <a:extLst>
            <a:ext uri="{FF2B5EF4-FFF2-40B4-BE49-F238E27FC236}">
              <a16:creationId xmlns:a16="http://schemas.microsoft.com/office/drawing/2014/main" id="{00000000-0008-0000-0400-000027000000}"/>
            </a:ext>
          </a:extLst>
        </xdr:cNvPr>
        <xdr:cNvSpPr/>
      </xdr:nvSpPr>
      <xdr:spPr>
        <a:xfrm>
          <a:off x="5075465" y="19036393"/>
          <a:ext cx="997323" cy="82363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2</xdr:col>
      <xdr:colOff>2170340</xdr:colOff>
      <xdr:row>27</xdr:row>
      <xdr:rowOff>47625</xdr:rowOff>
    </xdr:from>
    <xdr:to>
      <xdr:col>2</xdr:col>
      <xdr:colOff>3167663</xdr:colOff>
      <xdr:row>27</xdr:row>
      <xdr:rowOff>871257</xdr:rowOff>
    </xdr:to>
    <xdr:sp macro="" textlink="">
      <xdr:nvSpPr>
        <xdr:cNvPr id="41" name="10-конечная звезда 40">
          <a:extLst>
            <a:ext uri="{FF2B5EF4-FFF2-40B4-BE49-F238E27FC236}">
              <a16:creationId xmlns:a16="http://schemas.microsoft.com/office/drawing/2014/main" id="{00000000-0008-0000-0400-000029000000}"/>
            </a:ext>
          </a:extLst>
        </xdr:cNvPr>
        <xdr:cNvSpPr/>
      </xdr:nvSpPr>
      <xdr:spPr>
        <a:xfrm>
          <a:off x="4946197" y="31725054"/>
          <a:ext cx="997323" cy="82363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2</xdr:col>
      <xdr:colOff>2156733</xdr:colOff>
      <xdr:row>33</xdr:row>
      <xdr:rowOff>0</xdr:rowOff>
    </xdr:from>
    <xdr:to>
      <xdr:col>2</xdr:col>
      <xdr:colOff>3154056</xdr:colOff>
      <xdr:row>33</xdr:row>
      <xdr:rowOff>823632</xdr:rowOff>
    </xdr:to>
    <xdr:sp macro="" textlink="">
      <xdr:nvSpPr>
        <xdr:cNvPr id="42" name="10-конечная звезда 41">
          <a:extLst>
            <a:ext uri="{FF2B5EF4-FFF2-40B4-BE49-F238E27FC236}">
              <a16:creationId xmlns:a16="http://schemas.microsoft.com/office/drawing/2014/main" id="{00000000-0008-0000-0400-00002A000000}"/>
            </a:ext>
          </a:extLst>
        </xdr:cNvPr>
        <xdr:cNvSpPr/>
      </xdr:nvSpPr>
      <xdr:spPr>
        <a:xfrm>
          <a:off x="4932590" y="35786786"/>
          <a:ext cx="997323" cy="82363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2</xdr:col>
      <xdr:colOff>2204357</xdr:colOff>
      <xdr:row>32</xdr:row>
      <xdr:rowOff>102052</xdr:rowOff>
    </xdr:from>
    <xdr:to>
      <xdr:col>3</xdr:col>
      <xdr:colOff>54428</xdr:colOff>
      <xdr:row>32</xdr:row>
      <xdr:rowOff>952499</xdr:rowOff>
    </xdr:to>
    <xdr:sp macro="" textlink="">
      <xdr:nvSpPr>
        <xdr:cNvPr id="43" name="10-конечная звезда 42">
          <a:extLst>
            <a:ext uri="{FF2B5EF4-FFF2-40B4-BE49-F238E27FC236}">
              <a16:creationId xmlns:a16="http://schemas.microsoft.com/office/drawing/2014/main" id="{00000000-0008-0000-0400-00002B000000}"/>
            </a:ext>
          </a:extLst>
        </xdr:cNvPr>
        <xdr:cNvSpPr/>
      </xdr:nvSpPr>
      <xdr:spPr>
        <a:xfrm>
          <a:off x="4803321" y="38855195"/>
          <a:ext cx="870857" cy="850447"/>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2</xdr:col>
      <xdr:colOff>2177142</xdr:colOff>
      <xdr:row>34</xdr:row>
      <xdr:rowOff>13608</xdr:rowOff>
    </xdr:from>
    <xdr:to>
      <xdr:col>2</xdr:col>
      <xdr:colOff>3174465</xdr:colOff>
      <xdr:row>34</xdr:row>
      <xdr:rowOff>837240</xdr:rowOff>
    </xdr:to>
    <xdr:sp macro="" textlink="">
      <xdr:nvSpPr>
        <xdr:cNvPr id="44" name="10-конечная звезда 43">
          <a:extLst>
            <a:ext uri="{FF2B5EF4-FFF2-40B4-BE49-F238E27FC236}">
              <a16:creationId xmlns:a16="http://schemas.microsoft.com/office/drawing/2014/main" id="{00000000-0008-0000-0400-00002C000000}"/>
            </a:ext>
          </a:extLst>
        </xdr:cNvPr>
        <xdr:cNvSpPr/>
      </xdr:nvSpPr>
      <xdr:spPr>
        <a:xfrm>
          <a:off x="4952999" y="37174715"/>
          <a:ext cx="997323" cy="82363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1</xdr:col>
      <xdr:colOff>462643</xdr:colOff>
      <xdr:row>37</xdr:row>
      <xdr:rowOff>340178</xdr:rowOff>
    </xdr:from>
    <xdr:to>
      <xdr:col>1</xdr:col>
      <xdr:colOff>1133713</xdr:colOff>
      <xdr:row>37</xdr:row>
      <xdr:rowOff>955653</xdr:rowOff>
    </xdr:to>
    <xdr:pic>
      <xdr:nvPicPr>
        <xdr:cNvPr id="45" name="Picture 1" descr="Picture">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483179" y="39270214"/>
          <a:ext cx="671070" cy="615475"/>
        </a:xfrm>
        <a:prstGeom prst="rect">
          <a:avLst/>
        </a:prstGeom>
      </xdr:spPr>
    </xdr:pic>
    <xdr:clientData/>
  </xdr:twoCellAnchor>
  <xdr:twoCellAnchor>
    <xdr:from>
      <xdr:col>2</xdr:col>
      <xdr:colOff>2136322</xdr:colOff>
      <xdr:row>37</xdr:row>
      <xdr:rowOff>0</xdr:rowOff>
    </xdr:from>
    <xdr:to>
      <xdr:col>2</xdr:col>
      <xdr:colOff>2981245</xdr:colOff>
      <xdr:row>37</xdr:row>
      <xdr:rowOff>823632</xdr:rowOff>
    </xdr:to>
    <xdr:sp macro="" textlink="">
      <xdr:nvSpPr>
        <xdr:cNvPr id="46" name="10-конечная звезда 45">
          <a:extLst>
            <a:ext uri="{FF2B5EF4-FFF2-40B4-BE49-F238E27FC236}">
              <a16:creationId xmlns:a16="http://schemas.microsoft.com/office/drawing/2014/main" id="{00000000-0008-0000-0400-00002E000000}"/>
            </a:ext>
          </a:extLst>
        </xdr:cNvPr>
        <xdr:cNvSpPr/>
      </xdr:nvSpPr>
      <xdr:spPr>
        <a:xfrm>
          <a:off x="4735286" y="38930036"/>
          <a:ext cx="844923" cy="82363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editAs="oneCell">
    <xdr:from>
      <xdr:col>1</xdr:col>
      <xdr:colOff>272696</xdr:colOff>
      <xdr:row>30</xdr:row>
      <xdr:rowOff>248753</xdr:rowOff>
    </xdr:from>
    <xdr:to>
      <xdr:col>1</xdr:col>
      <xdr:colOff>1311534</xdr:colOff>
      <xdr:row>30</xdr:row>
      <xdr:rowOff>1067904</xdr:rowOff>
    </xdr:to>
    <xdr:pic>
      <xdr:nvPicPr>
        <xdr:cNvPr id="48" name="Рисунок 95">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363239" y="35891579"/>
          <a:ext cx="1035028" cy="819151"/>
        </a:xfrm>
        <a:prstGeom prst="rect">
          <a:avLst/>
        </a:prstGeom>
      </xdr:spPr>
    </xdr:pic>
    <xdr:clientData/>
  </xdr:twoCellAnchor>
  <xdr:twoCellAnchor editAs="oneCell">
    <xdr:from>
      <xdr:col>1</xdr:col>
      <xdr:colOff>384299</xdr:colOff>
      <xdr:row>38</xdr:row>
      <xdr:rowOff>1473695</xdr:rowOff>
    </xdr:from>
    <xdr:to>
      <xdr:col>1</xdr:col>
      <xdr:colOff>1202178</xdr:colOff>
      <xdr:row>38</xdr:row>
      <xdr:rowOff>2229196</xdr:rowOff>
    </xdr:to>
    <xdr:pic>
      <xdr:nvPicPr>
        <xdr:cNvPr id="50" name="Рисунок 6" descr="DS-TMG034 Радар для систем въезда / выезда">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1404835" y="48595231"/>
          <a:ext cx="825499" cy="751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194211</xdr:colOff>
      <xdr:row>43</xdr:row>
      <xdr:rowOff>182666</xdr:rowOff>
    </xdr:from>
    <xdr:to>
      <xdr:col>1</xdr:col>
      <xdr:colOff>1544545</xdr:colOff>
      <xdr:row>43</xdr:row>
      <xdr:rowOff>1143000</xdr:rowOff>
    </xdr:to>
    <xdr:pic>
      <xdr:nvPicPr>
        <xdr:cNvPr id="51" name="Рисунок 7">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1" cstate="screen">
          <a:extLst>
            <a:ext uri="{28A0092B-C50C-407E-A947-70E740481C1C}">
              <a14:useLocalDpi xmlns:a14="http://schemas.microsoft.com/office/drawing/2010/main"/>
            </a:ext>
          </a:extLst>
        </a:blip>
        <a:srcRect/>
        <a:stretch>
          <a:fillRect/>
        </a:stretch>
      </xdr:blipFill>
      <xdr:spPr bwMode="auto">
        <a:xfrm>
          <a:off x="1285256" y="46162439"/>
          <a:ext cx="1336999" cy="960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118753</xdr:colOff>
      <xdr:row>44</xdr:row>
      <xdr:rowOff>67850</xdr:rowOff>
    </xdr:from>
    <xdr:to>
      <xdr:col>1</xdr:col>
      <xdr:colOff>1579764</xdr:colOff>
      <xdr:row>44</xdr:row>
      <xdr:rowOff>1220932</xdr:rowOff>
    </xdr:to>
    <xdr:pic>
      <xdr:nvPicPr>
        <xdr:cNvPr id="52" name="Picture 51" descr="Купить HIKVISION DS-TMG510-H (3 m) - Комплекты шлагбаумов ...">
          <a:extLst>
            <a:ext uri="{FF2B5EF4-FFF2-40B4-BE49-F238E27FC236}">
              <a16:creationId xmlns:a16="http://schemas.microsoft.com/office/drawing/2014/main" id="{00000000-0008-0000-0400-000034000000}"/>
            </a:ext>
          </a:extLst>
        </xdr:cNvPr>
        <xdr:cNvPicPr>
          <a:picLocks noChangeAspect="1" noChangeArrowheads="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a:stretch/>
      </xdr:blipFill>
      <xdr:spPr bwMode="auto">
        <a:xfrm>
          <a:off x="1209798" y="47398441"/>
          <a:ext cx="1495301" cy="1153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2418917</xdr:colOff>
      <xdr:row>38</xdr:row>
      <xdr:rowOff>181840</xdr:rowOff>
    </xdr:from>
    <xdr:to>
      <xdr:col>3</xdr:col>
      <xdr:colOff>96778</xdr:colOff>
      <xdr:row>38</xdr:row>
      <xdr:rowOff>1147481</xdr:rowOff>
    </xdr:to>
    <xdr:sp macro="" textlink="">
      <xdr:nvSpPr>
        <xdr:cNvPr id="53" name="10-конечная звезда 81">
          <a:extLst>
            <a:ext uri="{FF2B5EF4-FFF2-40B4-BE49-F238E27FC236}">
              <a16:creationId xmlns:a16="http://schemas.microsoft.com/office/drawing/2014/main" id="{00000000-0008-0000-0400-000035000000}"/>
            </a:ext>
          </a:extLst>
        </xdr:cNvPr>
        <xdr:cNvSpPr/>
      </xdr:nvSpPr>
      <xdr:spPr>
        <a:xfrm>
          <a:off x="5198486" y="44100749"/>
          <a:ext cx="907701" cy="965641"/>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2</xdr:col>
      <xdr:colOff>2357004</xdr:colOff>
      <xdr:row>42</xdr:row>
      <xdr:rowOff>914400</xdr:rowOff>
    </xdr:from>
    <xdr:to>
      <xdr:col>2</xdr:col>
      <xdr:colOff>3101686</xdr:colOff>
      <xdr:row>43</xdr:row>
      <xdr:rowOff>576849</xdr:rowOff>
    </xdr:to>
    <xdr:sp macro="" textlink="">
      <xdr:nvSpPr>
        <xdr:cNvPr id="54" name="10-конечная звезда 86">
          <a:extLst>
            <a:ext uri="{FF2B5EF4-FFF2-40B4-BE49-F238E27FC236}">
              <a16:creationId xmlns:a16="http://schemas.microsoft.com/office/drawing/2014/main" id="{00000000-0008-0000-0400-000036000000}"/>
            </a:ext>
          </a:extLst>
        </xdr:cNvPr>
        <xdr:cNvSpPr/>
      </xdr:nvSpPr>
      <xdr:spPr>
        <a:xfrm>
          <a:off x="5017077" y="64520618"/>
          <a:ext cx="744682" cy="79852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1</xdr:col>
      <xdr:colOff>259773</xdr:colOff>
      <xdr:row>35</xdr:row>
      <xdr:rowOff>233795</xdr:rowOff>
    </xdr:from>
    <xdr:to>
      <xdr:col>1</xdr:col>
      <xdr:colOff>1251397</xdr:colOff>
      <xdr:row>35</xdr:row>
      <xdr:rowOff>943841</xdr:rowOff>
    </xdr:to>
    <xdr:pic>
      <xdr:nvPicPr>
        <xdr:cNvPr id="55" name="Picture 1" descr="Picture">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331336" y="20874470"/>
          <a:ext cx="991624" cy="710046"/>
        </a:xfrm>
        <a:prstGeom prst="rect">
          <a:avLst/>
        </a:prstGeom>
      </xdr:spPr>
    </xdr:pic>
    <xdr:clientData/>
  </xdr:twoCellAnchor>
  <xdr:twoCellAnchor>
    <xdr:from>
      <xdr:col>1</xdr:col>
      <xdr:colOff>233795</xdr:colOff>
      <xdr:row>36</xdr:row>
      <xdr:rowOff>381000</xdr:rowOff>
    </xdr:from>
    <xdr:to>
      <xdr:col>1</xdr:col>
      <xdr:colOff>1362683</xdr:colOff>
      <xdr:row>36</xdr:row>
      <xdr:rowOff>1006000</xdr:rowOff>
    </xdr:to>
    <xdr:pic>
      <xdr:nvPicPr>
        <xdr:cNvPr id="56" name="Picture 1" descr="Picture">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305358" y="22369463"/>
          <a:ext cx="1128888" cy="625000"/>
        </a:xfrm>
        <a:prstGeom prst="rect">
          <a:avLst/>
        </a:prstGeom>
      </xdr:spPr>
    </xdr:pic>
    <xdr:clientData/>
  </xdr:twoCellAnchor>
  <xdr:twoCellAnchor>
    <xdr:from>
      <xdr:col>2</xdr:col>
      <xdr:colOff>2294658</xdr:colOff>
      <xdr:row>34</xdr:row>
      <xdr:rowOff>1095993</xdr:rowOff>
    </xdr:from>
    <xdr:to>
      <xdr:col>3</xdr:col>
      <xdr:colOff>89974</xdr:colOff>
      <xdr:row>35</xdr:row>
      <xdr:rowOff>572518</xdr:rowOff>
    </xdr:to>
    <xdr:sp macro="" textlink="">
      <xdr:nvSpPr>
        <xdr:cNvPr id="57" name="10-конечная звезда 27">
          <a:extLst>
            <a:ext uri="{FF2B5EF4-FFF2-40B4-BE49-F238E27FC236}">
              <a16:creationId xmlns:a16="http://schemas.microsoft.com/office/drawing/2014/main" id="{00000000-0008-0000-0400-000039000000}"/>
            </a:ext>
          </a:extLst>
        </xdr:cNvPr>
        <xdr:cNvSpPr/>
      </xdr:nvSpPr>
      <xdr:spPr>
        <a:xfrm>
          <a:off x="5074227" y="42192038"/>
          <a:ext cx="1025156" cy="887958"/>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editAs="oneCell">
    <xdr:from>
      <xdr:col>1</xdr:col>
      <xdr:colOff>235931</xdr:colOff>
      <xdr:row>46</xdr:row>
      <xdr:rowOff>85724</xdr:rowOff>
    </xdr:from>
    <xdr:to>
      <xdr:col>1</xdr:col>
      <xdr:colOff>1120412</xdr:colOff>
      <xdr:row>46</xdr:row>
      <xdr:rowOff>1351190</xdr:rowOff>
    </xdr:to>
    <xdr:pic>
      <xdr:nvPicPr>
        <xdr:cNvPr id="59" name="Рисунок 8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324502" y="53167188"/>
          <a:ext cx="873051" cy="1274991"/>
        </a:xfrm>
        <a:prstGeom prst="rect">
          <a:avLst/>
        </a:prstGeom>
      </xdr:spPr>
    </xdr:pic>
    <xdr:clientData/>
  </xdr:twoCellAnchor>
  <xdr:twoCellAnchor editAs="oneCell">
    <xdr:from>
      <xdr:col>1</xdr:col>
      <xdr:colOff>409015</xdr:colOff>
      <xdr:row>47</xdr:row>
      <xdr:rowOff>211233</xdr:rowOff>
    </xdr:from>
    <xdr:to>
      <xdr:col>1</xdr:col>
      <xdr:colOff>968125</xdr:colOff>
      <xdr:row>47</xdr:row>
      <xdr:rowOff>1012116</xdr:rowOff>
    </xdr:to>
    <xdr:pic>
      <xdr:nvPicPr>
        <xdr:cNvPr id="60" name="Рисунок 66">
          <a:extLst>
            <a:ext uri="{FF2B5EF4-FFF2-40B4-BE49-F238E27FC236}">
              <a16:creationId xmlns:a16="http://schemas.microsoft.com/office/drawing/2014/main" id="{00000000-0008-0000-0400-00003C000000}"/>
            </a:ext>
          </a:extLst>
        </xdr:cNvPr>
        <xdr:cNvPicPr>
          <a:picLocks noChangeAspect="1"/>
        </xdr:cNvPicPr>
      </xdr:nvPicPr>
      <xdr:blipFill rotWithShape="1">
        <a:blip xmlns:r="http://schemas.openxmlformats.org/officeDocument/2006/relationships" r:embed="rId26" cstate="screen">
          <a:extLst>
            <a:ext uri="{BEBA8EAE-BF5A-486C-A8C5-ECC9F3942E4B}">
              <a14:imgProps xmlns:a14="http://schemas.microsoft.com/office/drawing/2010/main">
                <a14:imgLayer r:embed="rId27">
                  <a14:imgEffect>
                    <a14:backgroundRemoval t="0" b="100000" l="0" r="100000">
                      <a14:foregroundMark x1="26543" y1="11707" x2="26543" y2="11707"/>
                      <a14:foregroundMark x1="50000" y1="16098" x2="50000" y2="16098"/>
                      <a14:foregroundMark x1="53086" y1="26341" x2="53086" y2="26341"/>
                      <a14:foregroundMark x1="69136" y1="35122" x2="69136" y2="35122"/>
                      <a14:foregroundMark x1="78395" y1="56098" x2="78395" y2="56098"/>
                      <a14:foregroundMark x1="90123" y1="59024" x2="90123" y2="59024"/>
                      <a14:foregroundMark x1="86420" y1="10732" x2="86420" y2="10732"/>
                      <a14:foregroundMark x1="58025" y1="9756" x2="58025" y2="9756"/>
                      <a14:foregroundMark x1="45679" y1="94634" x2="45679" y2="94634"/>
                      <a14:foregroundMark x1="50617" y1="95610" x2="50617" y2="95610"/>
                      <a14:foregroundMark x1="53086" y1="96585" x2="53086" y2="96585"/>
                      <a14:foregroundMark x1="58642" y1="97073" x2="58642" y2="97073"/>
                      <a14:foregroundMark x1="70370" y1="96098" x2="70370" y2="96098"/>
                      <a14:foregroundMark x1="65432" y1="96585" x2="65432" y2="96585"/>
                      <a14:foregroundMark x1="76543" y1="96585" x2="76543" y2="96585"/>
                      <a14:foregroundMark x1="82099" y1="976" x2="82099" y2="976"/>
                      <a14:backgroundMark x1="1235" y1="42927" x2="2469" y2="32683"/>
                    </a14:backgroundRemoval>
                  </a14:imgEffect>
                </a14:imgLayer>
              </a14:imgProps>
            </a:ext>
            <a:ext uri="{28A0092B-C50C-407E-A947-70E740481C1C}">
              <a14:useLocalDpi xmlns:a14="http://schemas.microsoft.com/office/drawing/2010/main"/>
            </a:ext>
          </a:extLst>
        </a:blip>
        <a:srcRect/>
        <a:stretch/>
      </xdr:blipFill>
      <xdr:spPr>
        <a:xfrm>
          <a:off x="1501589" y="54839909"/>
          <a:ext cx="555300" cy="808503"/>
        </a:xfrm>
        <a:prstGeom prst="rect">
          <a:avLst/>
        </a:prstGeom>
      </xdr:spPr>
    </xdr:pic>
    <xdr:clientData/>
  </xdr:twoCellAnchor>
  <xdr:twoCellAnchor>
    <xdr:from>
      <xdr:col>1</xdr:col>
      <xdr:colOff>483054</xdr:colOff>
      <xdr:row>39</xdr:row>
      <xdr:rowOff>95250</xdr:rowOff>
    </xdr:from>
    <xdr:to>
      <xdr:col>1</xdr:col>
      <xdr:colOff>952501</xdr:colOff>
      <xdr:row>39</xdr:row>
      <xdr:rowOff>1008386</xdr:rowOff>
    </xdr:to>
    <xdr:pic>
      <xdr:nvPicPr>
        <xdr:cNvPr id="63" name="Picture 1" descr="Picture">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a:ext>
          </a:extLst>
        </a:blip>
        <a:stretch>
          <a:fillRect/>
        </a:stretch>
      </xdr:blipFill>
      <xdr:spPr>
        <a:xfrm>
          <a:off x="1571625" y="49938214"/>
          <a:ext cx="469447" cy="913136"/>
        </a:xfrm>
        <a:prstGeom prst="rect">
          <a:avLst/>
        </a:prstGeom>
      </xdr:spPr>
    </xdr:pic>
    <xdr:clientData/>
  </xdr:twoCellAnchor>
  <xdr:twoCellAnchor editAs="oneCell">
    <xdr:from>
      <xdr:col>1</xdr:col>
      <xdr:colOff>408215</xdr:colOff>
      <xdr:row>40</xdr:row>
      <xdr:rowOff>40822</xdr:rowOff>
    </xdr:from>
    <xdr:to>
      <xdr:col>1</xdr:col>
      <xdr:colOff>991917</xdr:colOff>
      <xdr:row>40</xdr:row>
      <xdr:rowOff>911678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a:ext>
          </a:extLst>
        </a:blip>
        <a:stretch>
          <a:fillRect/>
        </a:stretch>
      </xdr:blipFill>
      <xdr:spPr>
        <a:xfrm>
          <a:off x="1496786" y="51019983"/>
          <a:ext cx="583702" cy="870856"/>
        </a:xfrm>
        <a:prstGeom prst="rect">
          <a:avLst/>
        </a:prstGeom>
      </xdr:spPr>
    </xdr:pic>
    <xdr:clientData/>
  </xdr:twoCellAnchor>
  <xdr:twoCellAnchor editAs="oneCell">
    <xdr:from>
      <xdr:col>1</xdr:col>
      <xdr:colOff>421822</xdr:colOff>
      <xdr:row>41</xdr:row>
      <xdr:rowOff>102055</xdr:rowOff>
    </xdr:from>
    <xdr:to>
      <xdr:col>1</xdr:col>
      <xdr:colOff>1009334</xdr:colOff>
      <xdr:row>41</xdr:row>
      <xdr:rowOff>969101</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a:ext>
          </a:extLst>
        </a:blip>
        <a:stretch>
          <a:fillRect/>
        </a:stretch>
      </xdr:blipFill>
      <xdr:spPr>
        <a:xfrm>
          <a:off x="1510393" y="52217412"/>
          <a:ext cx="583702" cy="870856"/>
        </a:xfrm>
        <a:prstGeom prst="rect">
          <a:avLst/>
        </a:prstGeom>
      </xdr:spPr>
    </xdr:pic>
    <xdr:clientData/>
  </xdr:twoCellAnchor>
  <xdr:twoCellAnchor editAs="oneCell">
    <xdr:from>
      <xdr:col>1</xdr:col>
      <xdr:colOff>61233</xdr:colOff>
      <xdr:row>48</xdr:row>
      <xdr:rowOff>428625</xdr:rowOff>
    </xdr:from>
    <xdr:to>
      <xdr:col>1</xdr:col>
      <xdr:colOff>1578977</xdr:colOff>
      <xdr:row>48</xdr:row>
      <xdr:rowOff>1010738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a:ext>
          </a:extLst>
        </a:blip>
        <a:stretch>
          <a:fillRect/>
        </a:stretch>
      </xdr:blipFill>
      <xdr:spPr>
        <a:xfrm>
          <a:off x="1149804" y="59660518"/>
          <a:ext cx="1532984" cy="578303"/>
        </a:xfrm>
        <a:prstGeom prst="rect">
          <a:avLst/>
        </a:prstGeom>
      </xdr:spPr>
    </xdr:pic>
    <xdr:clientData/>
  </xdr:twoCellAnchor>
  <xdr:twoCellAnchor editAs="oneCell">
    <xdr:from>
      <xdr:col>1</xdr:col>
      <xdr:colOff>108857</xdr:colOff>
      <xdr:row>49</xdr:row>
      <xdr:rowOff>163287</xdr:rowOff>
    </xdr:from>
    <xdr:to>
      <xdr:col>1</xdr:col>
      <xdr:colOff>1352587</xdr:colOff>
      <xdr:row>49</xdr:row>
      <xdr:rowOff>1673678</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1"/>
        <a:stretch>
          <a:fillRect/>
        </a:stretch>
      </xdr:blipFill>
      <xdr:spPr>
        <a:xfrm>
          <a:off x="1129393" y="62225466"/>
          <a:ext cx="1234205" cy="1510391"/>
        </a:xfrm>
        <a:prstGeom prst="rect">
          <a:avLst/>
        </a:prstGeom>
      </xdr:spPr>
    </xdr:pic>
    <xdr:clientData/>
  </xdr:twoCellAnchor>
  <xdr:twoCellAnchor editAs="oneCell">
    <xdr:from>
      <xdr:col>1</xdr:col>
      <xdr:colOff>190500</xdr:colOff>
      <xdr:row>23</xdr:row>
      <xdr:rowOff>244928</xdr:rowOff>
    </xdr:from>
    <xdr:to>
      <xdr:col>1</xdr:col>
      <xdr:colOff>1316083</xdr:colOff>
      <xdr:row>23</xdr:row>
      <xdr:rowOff>1008615</xdr:rowOff>
    </xdr:to>
    <xdr:pic>
      <xdr:nvPicPr>
        <xdr:cNvPr id="21" name="Рисунок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a:ext>
          </a:extLst>
        </a:blip>
        <a:stretch>
          <a:fillRect/>
        </a:stretch>
      </xdr:blipFill>
      <xdr:spPr>
        <a:xfrm>
          <a:off x="1211036" y="28207607"/>
          <a:ext cx="1129393" cy="777022"/>
        </a:xfrm>
        <a:prstGeom prst="rect">
          <a:avLst/>
        </a:prstGeom>
      </xdr:spPr>
    </xdr:pic>
    <xdr:clientData/>
  </xdr:twoCellAnchor>
  <xdr:twoCellAnchor editAs="oneCell">
    <xdr:from>
      <xdr:col>2</xdr:col>
      <xdr:colOff>2422071</xdr:colOff>
      <xdr:row>15</xdr:row>
      <xdr:rowOff>1469571</xdr:rowOff>
    </xdr:from>
    <xdr:to>
      <xdr:col>3</xdr:col>
      <xdr:colOff>111466</xdr:colOff>
      <xdr:row>16</xdr:row>
      <xdr:rowOff>588045</xdr:rowOff>
    </xdr:to>
    <xdr:pic>
      <xdr:nvPicPr>
        <xdr:cNvPr id="62" name="Рисунок 61" descr="new - Journal of Physical Science">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rot="3388504">
          <a:off x="5031486" y="16399763"/>
          <a:ext cx="689279" cy="71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1650917</xdr:colOff>
      <xdr:row>32</xdr:row>
      <xdr:rowOff>4206</xdr:rowOff>
    </xdr:from>
    <xdr:to>
      <xdr:col>2</xdr:col>
      <xdr:colOff>2496427</xdr:colOff>
      <xdr:row>32</xdr:row>
      <xdr:rowOff>705756</xdr:rowOff>
    </xdr:to>
    <xdr:pic>
      <xdr:nvPicPr>
        <xdr:cNvPr id="65" name="Рисунок 64" descr="new - Journal of Physical Science">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rot="3388504">
          <a:off x="4388685" y="42792475"/>
          <a:ext cx="690120" cy="845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2340429</xdr:colOff>
      <xdr:row>38</xdr:row>
      <xdr:rowOff>3755571</xdr:rowOff>
    </xdr:from>
    <xdr:to>
      <xdr:col>3</xdr:col>
      <xdr:colOff>22204</xdr:colOff>
      <xdr:row>39</xdr:row>
      <xdr:rowOff>648456</xdr:rowOff>
    </xdr:to>
    <xdr:pic>
      <xdr:nvPicPr>
        <xdr:cNvPr id="67" name="Рисунок 66" descr="new - Journal of Physical Science">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rot="3388504">
          <a:off x="4949844" y="52145727"/>
          <a:ext cx="689279" cy="71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2367643</xdr:colOff>
      <xdr:row>47</xdr:row>
      <xdr:rowOff>1224644</xdr:rowOff>
    </xdr:from>
    <xdr:to>
      <xdr:col>3</xdr:col>
      <xdr:colOff>60848</xdr:colOff>
      <xdr:row>48</xdr:row>
      <xdr:rowOff>666145</xdr:rowOff>
    </xdr:to>
    <xdr:pic>
      <xdr:nvPicPr>
        <xdr:cNvPr id="68" name="Рисунок 67" descr="new - Journal of Physical Science">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rot="3388504">
          <a:off x="4977058" y="61834014"/>
          <a:ext cx="689279" cy="71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2313216</xdr:colOff>
      <xdr:row>49</xdr:row>
      <xdr:rowOff>40820</xdr:rowOff>
    </xdr:from>
    <xdr:to>
      <xdr:col>3</xdr:col>
      <xdr:colOff>2611</xdr:colOff>
      <xdr:row>49</xdr:row>
      <xdr:rowOff>743434</xdr:rowOff>
    </xdr:to>
    <xdr:pic>
      <xdr:nvPicPr>
        <xdr:cNvPr id="69" name="Рисунок 68" descr="new - Journal of Physical Science">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rot="3388504">
          <a:off x="4922631" y="63371619"/>
          <a:ext cx="689279" cy="71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235527</xdr:colOff>
      <xdr:row>45</xdr:row>
      <xdr:rowOff>138545</xdr:rowOff>
    </xdr:from>
    <xdr:to>
      <xdr:col>1</xdr:col>
      <xdr:colOff>1214680</xdr:colOff>
      <xdr:row>45</xdr:row>
      <xdr:rowOff>1122218</xdr:rowOff>
    </xdr:to>
    <xdr:pic>
      <xdr:nvPicPr>
        <xdr:cNvPr id="71" name="Picture 1" descr="Picture">
          <a:extLst>
            <a:ext uri="{FF2B5EF4-FFF2-40B4-BE49-F238E27FC236}">
              <a16:creationId xmlns:a16="http://schemas.microsoft.com/office/drawing/2014/main" id="{627E3CD5-D87F-478E-BD0D-FBCF6B252B60}"/>
            </a:ext>
          </a:extLst>
        </xdr:cNvPr>
        <xdr:cNvPicPr>
          <a:picLocks noChangeAspect="1"/>
        </xdr:cNvPicPr>
      </xdr:nvPicPr>
      <xdr:blipFill>
        <a:blip xmlns:r="http://schemas.openxmlformats.org/officeDocument/2006/relationships" r:embed="rId34"/>
        <a:stretch>
          <a:fillRect/>
        </a:stretch>
      </xdr:blipFill>
      <xdr:spPr>
        <a:xfrm>
          <a:off x="1274618" y="58147527"/>
          <a:ext cx="979153" cy="983673"/>
        </a:xfrm>
        <a:prstGeom prst="rect">
          <a:avLst/>
        </a:prstGeom>
      </xdr:spPr>
    </xdr:pic>
    <xdr:clientData/>
  </xdr:twoCellAnchor>
  <xdr:twoCellAnchor>
    <xdr:from>
      <xdr:col>1</xdr:col>
      <xdr:colOff>142875</xdr:colOff>
      <xdr:row>8</xdr:row>
      <xdr:rowOff>47624</xdr:rowOff>
    </xdr:from>
    <xdr:to>
      <xdr:col>1</xdr:col>
      <xdr:colOff>1447800</xdr:colOff>
      <xdr:row>8</xdr:row>
      <xdr:rowOff>1341019</xdr:rowOff>
    </xdr:to>
    <xdr:pic>
      <xdr:nvPicPr>
        <xdr:cNvPr id="72" name="Picture 1" descr="Picture">
          <a:extLst>
            <a:ext uri="{FF2B5EF4-FFF2-40B4-BE49-F238E27FC236}">
              <a16:creationId xmlns:a16="http://schemas.microsoft.com/office/drawing/2014/main" id="{5DCBBF08-5118-4935-9077-7EEA89F7C2AB}"/>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181966" y="12059515"/>
          <a:ext cx="1304925" cy="1293395"/>
        </a:xfrm>
        <a:prstGeom prst="rect">
          <a:avLst/>
        </a:prstGeom>
      </xdr:spPr>
    </xdr:pic>
    <xdr:clientData/>
  </xdr:twoCellAnchor>
  <xdr:twoCellAnchor>
    <xdr:from>
      <xdr:col>1</xdr:col>
      <xdr:colOff>124691</xdr:colOff>
      <xdr:row>2</xdr:row>
      <xdr:rowOff>69273</xdr:rowOff>
    </xdr:from>
    <xdr:to>
      <xdr:col>1</xdr:col>
      <xdr:colOff>1394691</xdr:colOff>
      <xdr:row>2</xdr:row>
      <xdr:rowOff>1317843</xdr:rowOff>
    </xdr:to>
    <xdr:pic>
      <xdr:nvPicPr>
        <xdr:cNvPr id="74" name="Picture 1" descr="Picture">
          <a:extLst>
            <a:ext uri="{FF2B5EF4-FFF2-40B4-BE49-F238E27FC236}">
              <a16:creationId xmlns:a16="http://schemas.microsoft.com/office/drawing/2014/main" id="{968A29E4-9837-4A12-A589-079F6B5409E5}"/>
            </a:ext>
          </a:extLst>
        </xdr:cNvPr>
        <xdr:cNvPicPr>
          <a:picLocks noChangeAspect="1"/>
        </xdr:cNvPicPr>
      </xdr:nvPicPr>
      <xdr:blipFill>
        <a:blip xmlns:r="http://schemas.openxmlformats.org/officeDocument/2006/relationships" r:embed="rId36"/>
        <a:stretch>
          <a:fillRect/>
        </a:stretch>
      </xdr:blipFill>
      <xdr:spPr>
        <a:xfrm>
          <a:off x="1163782" y="1953491"/>
          <a:ext cx="1270000" cy="1248570"/>
        </a:xfrm>
        <a:prstGeom prst="rect">
          <a:avLst/>
        </a:prstGeom>
      </xdr:spPr>
    </xdr:pic>
    <xdr:clientData/>
  </xdr:twoCellAnchor>
  <xdr:twoCellAnchor>
    <xdr:from>
      <xdr:col>1</xdr:col>
      <xdr:colOff>193962</xdr:colOff>
      <xdr:row>31</xdr:row>
      <xdr:rowOff>180108</xdr:rowOff>
    </xdr:from>
    <xdr:to>
      <xdr:col>1</xdr:col>
      <xdr:colOff>1291907</xdr:colOff>
      <xdr:row>31</xdr:row>
      <xdr:rowOff>1260763</xdr:rowOff>
    </xdr:to>
    <xdr:pic>
      <xdr:nvPicPr>
        <xdr:cNvPr id="76" name="Picture 1" descr="Picture">
          <a:extLst>
            <a:ext uri="{FF2B5EF4-FFF2-40B4-BE49-F238E27FC236}">
              <a16:creationId xmlns:a16="http://schemas.microsoft.com/office/drawing/2014/main" id="{D7ED30DF-7B88-4C71-8AEC-C095332B6D01}"/>
            </a:ext>
          </a:extLst>
        </xdr:cNvPr>
        <xdr:cNvPicPr>
          <a:picLocks noChangeAspect="1"/>
        </xdr:cNvPicPr>
      </xdr:nvPicPr>
      <xdr:blipFill>
        <a:blip xmlns:r="http://schemas.openxmlformats.org/officeDocument/2006/relationships" r:embed="rId37"/>
        <a:stretch>
          <a:fillRect/>
        </a:stretch>
      </xdr:blipFill>
      <xdr:spPr>
        <a:xfrm>
          <a:off x="1233053" y="41688326"/>
          <a:ext cx="1097945" cy="1080655"/>
        </a:xfrm>
        <a:prstGeom prst="rect">
          <a:avLst/>
        </a:prstGeom>
      </xdr:spPr>
    </xdr:pic>
    <xdr:clientData/>
  </xdr:twoCellAnchor>
  <xdr:twoCellAnchor>
    <xdr:from>
      <xdr:col>1</xdr:col>
      <xdr:colOff>138544</xdr:colOff>
      <xdr:row>21</xdr:row>
      <xdr:rowOff>387928</xdr:rowOff>
    </xdr:from>
    <xdr:to>
      <xdr:col>1</xdr:col>
      <xdr:colOff>1483019</xdr:colOff>
      <xdr:row>21</xdr:row>
      <xdr:rowOff>1116421</xdr:rowOff>
    </xdr:to>
    <xdr:pic>
      <xdr:nvPicPr>
        <xdr:cNvPr id="77" name="Picture 1" descr="Picture">
          <a:extLst>
            <a:ext uri="{FF2B5EF4-FFF2-40B4-BE49-F238E27FC236}">
              <a16:creationId xmlns:a16="http://schemas.microsoft.com/office/drawing/2014/main" id="{B98CA5B0-C34D-4341-BA8F-64861FA0ACF2}"/>
            </a:ext>
          </a:extLst>
        </xdr:cNvPr>
        <xdr:cNvPicPr>
          <a:picLocks noChangeAspect="1"/>
        </xdr:cNvPicPr>
      </xdr:nvPicPr>
      <xdr:blipFill rotWithShape="1">
        <a:blip xmlns:r="http://schemas.openxmlformats.org/officeDocument/2006/relationships" r:embed="rId38"/>
        <a:srcRect t="24114" b="25937"/>
        <a:stretch/>
      </xdr:blipFill>
      <xdr:spPr>
        <a:xfrm>
          <a:off x="1177635" y="31131164"/>
          <a:ext cx="1344475" cy="728493"/>
        </a:xfrm>
        <a:prstGeom prst="rect">
          <a:avLst/>
        </a:prstGeom>
      </xdr:spPr>
    </xdr:pic>
    <xdr:clientData/>
  </xdr:twoCellAnchor>
  <xdr:twoCellAnchor>
    <xdr:from>
      <xdr:col>2</xdr:col>
      <xdr:colOff>2198914</xdr:colOff>
      <xdr:row>1</xdr:row>
      <xdr:rowOff>1262744</xdr:rowOff>
    </xdr:from>
    <xdr:to>
      <xdr:col>3</xdr:col>
      <xdr:colOff>25228</xdr:colOff>
      <xdr:row>2</xdr:row>
      <xdr:rowOff>780090</xdr:rowOff>
    </xdr:to>
    <xdr:sp macro="" textlink="">
      <xdr:nvSpPr>
        <xdr:cNvPr id="78" name="10-конечная звезда 34">
          <a:extLst>
            <a:ext uri="{FF2B5EF4-FFF2-40B4-BE49-F238E27FC236}">
              <a16:creationId xmlns:a16="http://schemas.microsoft.com/office/drawing/2014/main" id="{D3F55C78-23A3-45E6-8877-A6CF8A07787C}"/>
            </a:ext>
          </a:extLst>
        </xdr:cNvPr>
        <xdr:cNvSpPr/>
      </xdr:nvSpPr>
      <xdr:spPr>
        <a:xfrm>
          <a:off x="4855028" y="1839687"/>
          <a:ext cx="928743" cy="82363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oneCellAnchor>
    <xdr:from>
      <xdr:col>2</xdr:col>
      <xdr:colOff>2313216</xdr:colOff>
      <xdr:row>50</xdr:row>
      <xdr:rowOff>40820</xdr:rowOff>
    </xdr:from>
    <xdr:ext cx="793729" cy="698804"/>
    <xdr:pic>
      <xdr:nvPicPr>
        <xdr:cNvPr id="80" name="Рисунок 79" descr="new - Journal of Physical Science">
          <a:extLst>
            <a:ext uri="{FF2B5EF4-FFF2-40B4-BE49-F238E27FC236}">
              <a16:creationId xmlns:a16="http://schemas.microsoft.com/office/drawing/2014/main" id="{3A6C5B56-4997-4FE9-BBF9-43B1DC8CCD2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rot="3388504">
          <a:off x="5025774" y="69593893"/>
          <a:ext cx="698804" cy="7937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108857</xdr:colOff>
      <xdr:row>12</xdr:row>
      <xdr:rowOff>571500</xdr:rowOff>
    </xdr:from>
    <xdr:to>
      <xdr:col>1</xdr:col>
      <xdr:colOff>1429300</xdr:colOff>
      <xdr:row>12</xdr:row>
      <xdr:rowOff>1009105</xdr:rowOff>
    </xdr:to>
    <xdr:pic>
      <xdr:nvPicPr>
        <xdr:cNvPr id="22" name="Рисунок 21">
          <a:extLst>
            <a:ext uri="{FF2B5EF4-FFF2-40B4-BE49-F238E27FC236}">
              <a16:creationId xmlns:a16="http://schemas.microsoft.com/office/drawing/2014/main" id="{DD95959C-FE17-49E2-9039-6C02546C7303}"/>
            </a:ext>
          </a:extLst>
        </xdr:cNvPr>
        <xdr:cNvPicPr>
          <a:picLocks noChangeAspect="1"/>
        </xdr:cNvPicPr>
      </xdr:nvPicPr>
      <xdr:blipFill>
        <a:blip xmlns:r="http://schemas.openxmlformats.org/officeDocument/2006/relationships" r:embed="rId39"/>
        <a:stretch>
          <a:fillRect/>
        </a:stretch>
      </xdr:blipFill>
      <xdr:spPr>
        <a:xfrm>
          <a:off x="1156607" y="17117786"/>
          <a:ext cx="1316633" cy="447130"/>
        </a:xfrm>
        <a:prstGeom prst="rect">
          <a:avLst/>
        </a:prstGeom>
      </xdr:spPr>
    </xdr:pic>
    <xdr:clientData/>
  </xdr:twoCellAnchor>
  <xdr:twoCellAnchor editAs="oneCell">
    <xdr:from>
      <xdr:col>1</xdr:col>
      <xdr:colOff>163286</xdr:colOff>
      <xdr:row>50</xdr:row>
      <xdr:rowOff>938893</xdr:rowOff>
    </xdr:from>
    <xdr:to>
      <xdr:col>1</xdr:col>
      <xdr:colOff>1277167</xdr:colOff>
      <xdr:row>50</xdr:row>
      <xdr:rowOff>1101869</xdr:rowOff>
    </xdr:to>
    <xdr:pic>
      <xdr:nvPicPr>
        <xdr:cNvPr id="33" name="Рисунок 32">
          <a:extLst>
            <a:ext uri="{FF2B5EF4-FFF2-40B4-BE49-F238E27FC236}">
              <a16:creationId xmlns:a16="http://schemas.microsoft.com/office/drawing/2014/main" id="{DDF5DB98-7E29-4370-9192-F073AF7D5E32}"/>
            </a:ext>
          </a:extLst>
        </xdr:cNvPr>
        <xdr:cNvPicPr>
          <a:picLocks noChangeAspect="1"/>
        </xdr:cNvPicPr>
      </xdr:nvPicPr>
      <xdr:blipFill>
        <a:blip xmlns:r="http://schemas.openxmlformats.org/officeDocument/2006/relationships" r:embed="rId40"/>
        <a:stretch>
          <a:fillRect/>
        </a:stretch>
      </xdr:blipFill>
      <xdr:spPr>
        <a:xfrm>
          <a:off x="1211036" y="72689357"/>
          <a:ext cx="1117691" cy="162976"/>
        </a:xfrm>
        <a:prstGeom prst="rect">
          <a:avLst/>
        </a:prstGeom>
      </xdr:spPr>
    </xdr:pic>
    <xdr:clientData/>
  </xdr:twoCellAnchor>
  <xdr:twoCellAnchor>
    <xdr:from>
      <xdr:col>2</xdr:col>
      <xdr:colOff>0</xdr:colOff>
      <xdr:row>50</xdr:row>
      <xdr:rowOff>0</xdr:rowOff>
    </xdr:from>
    <xdr:to>
      <xdr:col>2</xdr:col>
      <xdr:colOff>750397</xdr:colOff>
      <xdr:row>50</xdr:row>
      <xdr:rowOff>813885</xdr:rowOff>
    </xdr:to>
    <xdr:sp macro="" textlink="">
      <xdr:nvSpPr>
        <xdr:cNvPr id="83" name="10-конечная звезда 86">
          <a:extLst>
            <a:ext uri="{FF2B5EF4-FFF2-40B4-BE49-F238E27FC236}">
              <a16:creationId xmlns:a16="http://schemas.microsoft.com/office/drawing/2014/main" id="{41514D4B-AE49-43B2-9A5D-A77948E9E9A7}"/>
            </a:ext>
          </a:extLst>
        </xdr:cNvPr>
        <xdr:cNvSpPr/>
      </xdr:nvSpPr>
      <xdr:spPr>
        <a:xfrm>
          <a:off x="2667000" y="71750464"/>
          <a:ext cx="750397" cy="813885"/>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2</xdr:col>
      <xdr:colOff>2144487</xdr:colOff>
      <xdr:row>11</xdr:row>
      <xdr:rowOff>1654629</xdr:rowOff>
    </xdr:from>
    <xdr:to>
      <xdr:col>2</xdr:col>
      <xdr:colOff>2960915</xdr:colOff>
      <xdr:row>12</xdr:row>
      <xdr:rowOff>790481</xdr:rowOff>
    </xdr:to>
    <xdr:sp macro="" textlink="">
      <xdr:nvSpPr>
        <xdr:cNvPr id="84" name="10-конечная звезда 86">
          <a:extLst>
            <a:ext uri="{FF2B5EF4-FFF2-40B4-BE49-F238E27FC236}">
              <a16:creationId xmlns:a16="http://schemas.microsoft.com/office/drawing/2014/main" id="{39C661CE-3696-493B-B937-DCC9A4D1CC2B}"/>
            </a:ext>
          </a:extLst>
        </xdr:cNvPr>
        <xdr:cNvSpPr/>
      </xdr:nvSpPr>
      <xdr:spPr>
        <a:xfrm>
          <a:off x="4800601" y="18875829"/>
          <a:ext cx="816428" cy="877566"/>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oneCellAnchor>
    <xdr:from>
      <xdr:col>2</xdr:col>
      <xdr:colOff>2313216</xdr:colOff>
      <xdr:row>51</xdr:row>
      <xdr:rowOff>40820</xdr:rowOff>
    </xdr:from>
    <xdr:ext cx="793729" cy="698804"/>
    <xdr:pic>
      <xdr:nvPicPr>
        <xdr:cNvPr id="85" name="Рисунок 84" descr="new - Journal of Physical Science">
          <a:extLst>
            <a:ext uri="{FF2B5EF4-FFF2-40B4-BE49-F238E27FC236}">
              <a16:creationId xmlns:a16="http://schemas.microsoft.com/office/drawing/2014/main" id="{DF89B7C5-D263-4F6D-8B56-D4B910B6503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rot="3388504">
          <a:off x="5025774" y="66246536"/>
          <a:ext cx="698804" cy="7937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244929</xdr:colOff>
      <xdr:row>51</xdr:row>
      <xdr:rowOff>476251</xdr:rowOff>
    </xdr:from>
    <xdr:to>
      <xdr:col>1</xdr:col>
      <xdr:colOff>1315811</xdr:colOff>
      <xdr:row>51</xdr:row>
      <xdr:rowOff>1693115</xdr:rowOff>
    </xdr:to>
    <xdr:pic>
      <xdr:nvPicPr>
        <xdr:cNvPr id="34" name="Рисунок 33">
          <a:extLst>
            <a:ext uri="{FF2B5EF4-FFF2-40B4-BE49-F238E27FC236}">
              <a16:creationId xmlns:a16="http://schemas.microsoft.com/office/drawing/2014/main" id="{C086BA48-8C66-4D45-A62B-B7F8FE9F3ED5}"/>
            </a:ext>
          </a:extLst>
        </xdr:cNvPr>
        <xdr:cNvPicPr>
          <a:picLocks noChangeAspect="1"/>
        </xdr:cNvPicPr>
      </xdr:nvPicPr>
      <xdr:blipFill>
        <a:blip xmlns:r="http://schemas.openxmlformats.org/officeDocument/2006/relationships" r:embed="rId41"/>
        <a:stretch>
          <a:fillRect/>
        </a:stretch>
      </xdr:blipFill>
      <xdr:spPr>
        <a:xfrm>
          <a:off x="1292679" y="68675251"/>
          <a:ext cx="1059452" cy="1211149"/>
        </a:xfrm>
        <a:prstGeom prst="rect">
          <a:avLst/>
        </a:prstGeom>
      </xdr:spPr>
    </xdr:pic>
    <xdr:clientData/>
  </xdr:twoCellAnchor>
  <xdr:oneCellAnchor>
    <xdr:from>
      <xdr:col>2</xdr:col>
      <xdr:colOff>2313216</xdr:colOff>
      <xdr:row>52</xdr:row>
      <xdr:rowOff>40820</xdr:rowOff>
    </xdr:from>
    <xdr:ext cx="793729" cy="698804"/>
    <xdr:pic>
      <xdr:nvPicPr>
        <xdr:cNvPr id="92" name="Рисунок 91" descr="new - Journal of Physical Science">
          <a:extLst>
            <a:ext uri="{FF2B5EF4-FFF2-40B4-BE49-F238E27FC236}">
              <a16:creationId xmlns:a16="http://schemas.microsoft.com/office/drawing/2014/main" id="{13A78CFE-B01E-48D3-80BB-B1CB5E4DC0C7}"/>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rot="3388504">
          <a:off x="5025774" y="68192357"/>
          <a:ext cx="698804" cy="7937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68037</xdr:colOff>
      <xdr:row>52</xdr:row>
      <xdr:rowOff>340179</xdr:rowOff>
    </xdr:from>
    <xdr:to>
      <xdr:col>1</xdr:col>
      <xdr:colOff>1448374</xdr:colOff>
      <xdr:row>52</xdr:row>
      <xdr:rowOff>1673679</xdr:rowOff>
    </xdr:to>
    <xdr:pic>
      <xdr:nvPicPr>
        <xdr:cNvPr id="36" name="Рисунок 35">
          <a:extLst>
            <a:ext uri="{FF2B5EF4-FFF2-40B4-BE49-F238E27FC236}">
              <a16:creationId xmlns:a16="http://schemas.microsoft.com/office/drawing/2014/main" id="{258BDA6B-88AD-4664-9BEC-1E1D5F89396E}"/>
            </a:ext>
          </a:extLst>
        </xdr:cNvPr>
        <xdr:cNvPicPr>
          <a:picLocks noChangeAspect="1"/>
        </xdr:cNvPicPr>
      </xdr:nvPicPr>
      <xdr:blipFill>
        <a:blip xmlns:r="http://schemas.openxmlformats.org/officeDocument/2006/relationships" r:embed="rId42"/>
        <a:stretch>
          <a:fillRect/>
        </a:stretch>
      </xdr:blipFill>
      <xdr:spPr>
        <a:xfrm>
          <a:off x="1115787" y="70485000"/>
          <a:ext cx="1380337" cy="1333500"/>
        </a:xfrm>
        <a:prstGeom prst="rect">
          <a:avLst/>
        </a:prstGeom>
      </xdr:spPr>
    </xdr:pic>
    <xdr:clientData/>
  </xdr:twoCellAnchor>
  <xdr:twoCellAnchor>
    <xdr:from>
      <xdr:col>1</xdr:col>
      <xdr:colOff>7891</xdr:colOff>
      <xdr:row>29</xdr:row>
      <xdr:rowOff>332557</xdr:rowOff>
    </xdr:from>
    <xdr:to>
      <xdr:col>1</xdr:col>
      <xdr:colOff>1603738</xdr:colOff>
      <xdr:row>29</xdr:row>
      <xdr:rowOff>1235870</xdr:rowOff>
    </xdr:to>
    <xdr:pic>
      <xdr:nvPicPr>
        <xdr:cNvPr id="95" name="Picture 1" descr="Picture">
          <a:extLst>
            <a:ext uri="{FF2B5EF4-FFF2-40B4-BE49-F238E27FC236}">
              <a16:creationId xmlns:a16="http://schemas.microsoft.com/office/drawing/2014/main" id="{30C4D2E0-8E3F-49FA-AC37-128A1C90F802}"/>
            </a:ext>
          </a:extLst>
        </xdr:cNvPr>
        <xdr:cNvPicPr>
          <a:picLocks noChangeAspect="1"/>
        </xdr:cNvPicPr>
      </xdr:nvPicPr>
      <xdr:blipFill>
        <a:blip xmlns:r="http://schemas.openxmlformats.org/officeDocument/2006/relationships" r:embed="rId43"/>
        <a:stretch>
          <a:fillRect/>
        </a:stretch>
      </xdr:blipFill>
      <xdr:spPr>
        <a:xfrm>
          <a:off x="1055641" y="36704450"/>
          <a:ext cx="1595847" cy="903313"/>
        </a:xfrm>
        <a:prstGeom prst="rect">
          <a:avLst/>
        </a:prstGeom>
      </xdr:spPr>
    </xdr:pic>
    <xdr:clientData/>
  </xdr:twoCellAnchor>
  <xdr:twoCellAnchor>
    <xdr:from>
      <xdr:col>1</xdr:col>
      <xdr:colOff>138544</xdr:colOff>
      <xdr:row>22</xdr:row>
      <xdr:rowOff>387928</xdr:rowOff>
    </xdr:from>
    <xdr:to>
      <xdr:col>1</xdr:col>
      <xdr:colOff>1483019</xdr:colOff>
      <xdr:row>22</xdr:row>
      <xdr:rowOff>1116421</xdr:rowOff>
    </xdr:to>
    <xdr:pic>
      <xdr:nvPicPr>
        <xdr:cNvPr id="96" name="Picture 1" descr="Picture">
          <a:extLst>
            <a:ext uri="{FF2B5EF4-FFF2-40B4-BE49-F238E27FC236}">
              <a16:creationId xmlns:a16="http://schemas.microsoft.com/office/drawing/2014/main" id="{BD6739CA-5643-4799-A7E0-2EBAC8E1DD2F}"/>
            </a:ext>
          </a:extLst>
        </xdr:cNvPr>
        <xdr:cNvPicPr>
          <a:picLocks noChangeAspect="1"/>
        </xdr:cNvPicPr>
      </xdr:nvPicPr>
      <xdr:blipFill rotWithShape="1">
        <a:blip xmlns:r="http://schemas.openxmlformats.org/officeDocument/2006/relationships" r:embed="rId38"/>
        <a:srcRect t="24114" b="25937"/>
        <a:stretch/>
      </xdr:blipFill>
      <xdr:spPr>
        <a:xfrm>
          <a:off x="1182484" y="28611047"/>
          <a:ext cx="1348285" cy="730398"/>
        </a:xfrm>
        <a:prstGeom prst="rect">
          <a:avLst/>
        </a:prstGeom>
      </xdr:spPr>
    </xdr:pic>
    <xdr:clientData/>
  </xdr:twoCellAnchor>
  <xdr:twoCellAnchor>
    <xdr:from>
      <xdr:col>1</xdr:col>
      <xdr:colOff>163286</xdr:colOff>
      <xdr:row>6</xdr:row>
      <xdr:rowOff>274865</xdr:rowOff>
    </xdr:from>
    <xdr:to>
      <xdr:col>1</xdr:col>
      <xdr:colOff>1433286</xdr:colOff>
      <xdr:row>6</xdr:row>
      <xdr:rowOff>1525340</xdr:rowOff>
    </xdr:to>
    <xdr:pic>
      <xdr:nvPicPr>
        <xdr:cNvPr id="81" name="Picture 1" descr="Picture">
          <a:extLst>
            <a:ext uri="{FF2B5EF4-FFF2-40B4-BE49-F238E27FC236}">
              <a16:creationId xmlns:a16="http://schemas.microsoft.com/office/drawing/2014/main" id="{F53482AD-805D-4BD7-9B6F-F688E19EB04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08315" y="9505951"/>
          <a:ext cx="1270000" cy="1250475"/>
        </a:xfrm>
        <a:prstGeom prst="rect">
          <a:avLst/>
        </a:prstGeom>
      </xdr:spPr>
    </xdr:pic>
    <xdr:clientData/>
  </xdr:twoCellAnchor>
  <xdr:twoCellAnchor editAs="oneCell">
    <xdr:from>
      <xdr:col>1</xdr:col>
      <xdr:colOff>43544</xdr:colOff>
      <xdr:row>10</xdr:row>
      <xdr:rowOff>794658</xdr:rowOff>
    </xdr:from>
    <xdr:to>
      <xdr:col>1</xdr:col>
      <xdr:colOff>1578972</xdr:colOff>
      <xdr:row>10</xdr:row>
      <xdr:rowOff>1316563</xdr:rowOff>
    </xdr:to>
    <xdr:pic>
      <xdr:nvPicPr>
        <xdr:cNvPr id="8" name="Рисунок 7">
          <a:extLst>
            <a:ext uri="{FF2B5EF4-FFF2-40B4-BE49-F238E27FC236}">
              <a16:creationId xmlns:a16="http://schemas.microsoft.com/office/drawing/2014/main" id="{0991E346-FEF3-4FDB-BAE1-4F6325174CA7}"/>
            </a:ext>
          </a:extLst>
        </xdr:cNvPr>
        <xdr:cNvPicPr>
          <a:picLocks noChangeAspect="1"/>
        </xdr:cNvPicPr>
      </xdr:nvPicPr>
      <xdr:blipFill>
        <a:blip xmlns:r="http://schemas.openxmlformats.org/officeDocument/2006/relationships" r:embed="rId44"/>
        <a:stretch>
          <a:fillRect/>
        </a:stretch>
      </xdr:blipFill>
      <xdr:spPr>
        <a:xfrm>
          <a:off x="1088573" y="16274144"/>
          <a:ext cx="1523998" cy="529525"/>
        </a:xfrm>
        <a:prstGeom prst="rect">
          <a:avLst/>
        </a:prstGeom>
      </xdr:spPr>
    </xdr:pic>
    <xdr:clientData/>
  </xdr:twoCellAnchor>
  <xdr:twoCellAnchor editAs="oneCell">
    <xdr:from>
      <xdr:col>1</xdr:col>
      <xdr:colOff>10887</xdr:colOff>
      <xdr:row>11</xdr:row>
      <xdr:rowOff>555172</xdr:rowOff>
    </xdr:from>
    <xdr:to>
      <xdr:col>1</xdr:col>
      <xdr:colOff>1600201</xdr:colOff>
      <xdr:row>11</xdr:row>
      <xdr:rowOff>1236297</xdr:rowOff>
    </xdr:to>
    <xdr:pic>
      <xdr:nvPicPr>
        <xdr:cNvPr id="10" name="Рисунок 9">
          <a:extLst>
            <a:ext uri="{FF2B5EF4-FFF2-40B4-BE49-F238E27FC236}">
              <a16:creationId xmlns:a16="http://schemas.microsoft.com/office/drawing/2014/main" id="{1D3AB1C8-2B01-4711-B1F8-B29F982F4D47}"/>
            </a:ext>
          </a:extLst>
        </xdr:cNvPr>
        <xdr:cNvPicPr>
          <a:picLocks noChangeAspect="1"/>
        </xdr:cNvPicPr>
      </xdr:nvPicPr>
      <xdr:blipFill>
        <a:blip xmlns:r="http://schemas.openxmlformats.org/officeDocument/2006/relationships" r:embed="rId45"/>
        <a:stretch>
          <a:fillRect/>
        </a:stretch>
      </xdr:blipFill>
      <xdr:spPr>
        <a:xfrm>
          <a:off x="1055916" y="17776372"/>
          <a:ext cx="1589314" cy="684935"/>
        </a:xfrm>
        <a:prstGeom prst="rect">
          <a:avLst/>
        </a:prstGeom>
      </xdr:spPr>
    </xdr:pic>
    <xdr:clientData/>
  </xdr:twoCellAnchor>
  <xdr:twoCellAnchor editAs="oneCell">
    <xdr:from>
      <xdr:col>1</xdr:col>
      <xdr:colOff>340155</xdr:colOff>
      <xdr:row>25</xdr:row>
      <xdr:rowOff>285008</xdr:rowOff>
    </xdr:from>
    <xdr:to>
      <xdr:col>1</xdr:col>
      <xdr:colOff>1296959</xdr:colOff>
      <xdr:row>25</xdr:row>
      <xdr:rowOff>1082822</xdr:rowOff>
    </xdr:to>
    <xdr:pic>
      <xdr:nvPicPr>
        <xdr:cNvPr id="12" name="Рисунок 11">
          <a:extLst>
            <a:ext uri="{FF2B5EF4-FFF2-40B4-BE49-F238E27FC236}">
              <a16:creationId xmlns:a16="http://schemas.microsoft.com/office/drawing/2014/main" id="{46E9749C-A6C6-41A3-9DE1-9568D81DE30B}"/>
            </a:ext>
          </a:extLst>
        </xdr:cNvPr>
        <xdr:cNvPicPr>
          <a:picLocks noChangeAspect="1"/>
        </xdr:cNvPicPr>
      </xdr:nvPicPr>
      <xdr:blipFill>
        <a:blip xmlns:r="http://schemas.openxmlformats.org/officeDocument/2006/relationships" r:embed="rId46"/>
        <a:stretch>
          <a:fillRect/>
        </a:stretch>
      </xdr:blipFill>
      <xdr:spPr>
        <a:xfrm>
          <a:off x="1396564" y="39857053"/>
          <a:ext cx="956804" cy="797814"/>
        </a:xfrm>
        <a:prstGeom prst="rect">
          <a:avLst/>
        </a:prstGeom>
      </xdr:spPr>
    </xdr:pic>
    <xdr:clientData/>
  </xdr:twoCellAnchor>
  <xdr:twoCellAnchor editAs="oneCell">
    <xdr:from>
      <xdr:col>1</xdr:col>
      <xdr:colOff>110837</xdr:colOff>
      <xdr:row>13</xdr:row>
      <xdr:rowOff>221673</xdr:rowOff>
    </xdr:from>
    <xdr:to>
      <xdr:col>1</xdr:col>
      <xdr:colOff>1506336</xdr:colOff>
      <xdr:row>13</xdr:row>
      <xdr:rowOff>760537</xdr:rowOff>
    </xdr:to>
    <xdr:pic>
      <xdr:nvPicPr>
        <xdr:cNvPr id="47" name="Рисунок 46">
          <a:extLst>
            <a:ext uri="{FF2B5EF4-FFF2-40B4-BE49-F238E27FC236}">
              <a16:creationId xmlns:a16="http://schemas.microsoft.com/office/drawing/2014/main" id="{51083F6F-5F81-4430-AB7B-41ED4CEF10CB}"/>
            </a:ext>
          </a:extLst>
        </xdr:cNvPr>
        <xdr:cNvPicPr>
          <a:picLocks noChangeAspect="1"/>
        </xdr:cNvPicPr>
      </xdr:nvPicPr>
      <xdr:blipFill>
        <a:blip xmlns:r="http://schemas.openxmlformats.org/officeDocument/2006/relationships" r:embed="rId47"/>
        <a:stretch>
          <a:fillRect/>
        </a:stretch>
      </xdr:blipFill>
      <xdr:spPr>
        <a:xfrm>
          <a:off x="1149928" y="20754109"/>
          <a:ext cx="1399309" cy="538864"/>
        </a:xfrm>
        <a:prstGeom prst="rect">
          <a:avLst/>
        </a:prstGeom>
      </xdr:spPr>
    </xdr:pic>
    <xdr:clientData/>
  </xdr:twoCellAnchor>
  <xdr:twoCellAnchor editAs="oneCell">
    <xdr:from>
      <xdr:col>1</xdr:col>
      <xdr:colOff>277090</xdr:colOff>
      <xdr:row>14</xdr:row>
      <xdr:rowOff>41563</xdr:rowOff>
    </xdr:from>
    <xdr:to>
      <xdr:col>1</xdr:col>
      <xdr:colOff>1159971</xdr:colOff>
      <xdr:row>14</xdr:row>
      <xdr:rowOff>627308</xdr:rowOff>
    </xdr:to>
    <xdr:pic>
      <xdr:nvPicPr>
        <xdr:cNvPr id="49" name="Рисунок 48">
          <a:extLst>
            <a:ext uri="{FF2B5EF4-FFF2-40B4-BE49-F238E27FC236}">
              <a16:creationId xmlns:a16="http://schemas.microsoft.com/office/drawing/2014/main" id="{7D97BFC3-647C-46F9-94C0-3B65DDCDBBD3}"/>
            </a:ext>
          </a:extLst>
        </xdr:cNvPr>
        <xdr:cNvPicPr>
          <a:picLocks noChangeAspect="1"/>
        </xdr:cNvPicPr>
      </xdr:nvPicPr>
      <xdr:blipFill>
        <a:blip xmlns:r="http://schemas.openxmlformats.org/officeDocument/2006/relationships" r:embed="rId48"/>
        <a:stretch>
          <a:fillRect/>
        </a:stretch>
      </xdr:blipFill>
      <xdr:spPr>
        <a:xfrm>
          <a:off x="1316181" y="21585381"/>
          <a:ext cx="886691" cy="589555"/>
        </a:xfrm>
        <a:prstGeom prst="rect">
          <a:avLst/>
        </a:prstGeom>
      </xdr:spPr>
    </xdr:pic>
    <xdr:clientData/>
  </xdr:twoCellAnchor>
  <xdr:twoCellAnchor>
    <xdr:from>
      <xdr:col>2</xdr:col>
      <xdr:colOff>2075090</xdr:colOff>
      <xdr:row>28</xdr:row>
      <xdr:rowOff>216217</xdr:rowOff>
    </xdr:from>
    <xdr:to>
      <xdr:col>2</xdr:col>
      <xdr:colOff>3007643</xdr:colOff>
      <xdr:row>28</xdr:row>
      <xdr:rowOff>1036039</xdr:rowOff>
    </xdr:to>
    <xdr:sp macro="" textlink="">
      <xdr:nvSpPr>
        <xdr:cNvPr id="82" name="10-конечная звезда 40">
          <a:extLst>
            <a:ext uri="{FF2B5EF4-FFF2-40B4-BE49-F238E27FC236}">
              <a16:creationId xmlns:a16="http://schemas.microsoft.com/office/drawing/2014/main" id="{A52182B3-035F-4B1A-813D-6FD2803F66E2}"/>
            </a:ext>
          </a:extLst>
        </xdr:cNvPr>
        <xdr:cNvSpPr/>
      </xdr:nvSpPr>
      <xdr:spPr>
        <a:xfrm>
          <a:off x="4742090" y="42531030"/>
          <a:ext cx="932553" cy="81982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2</xdr:col>
      <xdr:colOff>2273890</xdr:colOff>
      <xdr:row>30</xdr:row>
      <xdr:rowOff>1312680</xdr:rowOff>
    </xdr:from>
    <xdr:to>
      <xdr:col>3</xdr:col>
      <xdr:colOff>129676</xdr:colOff>
      <xdr:row>31</xdr:row>
      <xdr:rowOff>809625</xdr:rowOff>
    </xdr:to>
    <xdr:sp macro="" textlink="">
      <xdr:nvSpPr>
        <xdr:cNvPr id="86" name="10-конечная звезда 42">
          <a:extLst>
            <a:ext uri="{FF2B5EF4-FFF2-40B4-BE49-F238E27FC236}">
              <a16:creationId xmlns:a16="http://schemas.microsoft.com/office/drawing/2014/main" id="{36222D7F-8D8F-41CD-A0B6-EFA5E65DFC87}"/>
            </a:ext>
          </a:extLst>
        </xdr:cNvPr>
        <xdr:cNvSpPr/>
      </xdr:nvSpPr>
      <xdr:spPr>
        <a:xfrm>
          <a:off x="4940890" y="46342118"/>
          <a:ext cx="951411" cy="854257"/>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editAs="oneCell">
    <xdr:from>
      <xdr:col>1</xdr:col>
      <xdr:colOff>334935</xdr:colOff>
      <xdr:row>26</xdr:row>
      <xdr:rowOff>292504</xdr:rowOff>
    </xdr:from>
    <xdr:to>
      <xdr:col>1</xdr:col>
      <xdr:colOff>1382192</xdr:colOff>
      <xdr:row>26</xdr:row>
      <xdr:rowOff>1143000</xdr:rowOff>
    </xdr:to>
    <xdr:pic>
      <xdr:nvPicPr>
        <xdr:cNvPr id="27" name="Рисунок 26">
          <a:extLst>
            <a:ext uri="{FF2B5EF4-FFF2-40B4-BE49-F238E27FC236}">
              <a16:creationId xmlns:a16="http://schemas.microsoft.com/office/drawing/2014/main" id="{C2C15A83-BD7C-42A7-B8E5-DB3881893FC7}"/>
            </a:ext>
          </a:extLst>
        </xdr:cNvPr>
        <xdr:cNvPicPr>
          <a:picLocks noChangeAspect="1"/>
        </xdr:cNvPicPr>
      </xdr:nvPicPr>
      <xdr:blipFill>
        <a:blip xmlns:r="http://schemas.openxmlformats.org/officeDocument/2006/relationships" r:embed="rId49"/>
        <a:stretch>
          <a:fillRect/>
        </a:stretch>
      </xdr:blipFill>
      <xdr:spPr>
        <a:xfrm>
          <a:off x="1391344" y="41232686"/>
          <a:ext cx="1043447" cy="850496"/>
        </a:xfrm>
        <a:prstGeom prst="rect">
          <a:avLst/>
        </a:prstGeom>
      </xdr:spPr>
    </xdr:pic>
    <xdr:clientData/>
  </xdr:twoCellAnchor>
  <xdr:twoCellAnchor editAs="oneCell">
    <xdr:from>
      <xdr:col>1</xdr:col>
      <xdr:colOff>249382</xdr:colOff>
      <xdr:row>42</xdr:row>
      <xdr:rowOff>96983</xdr:rowOff>
    </xdr:from>
    <xdr:to>
      <xdr:col>1</xdr:col>
      <xdr:colOff>1323109</xdr:colOff>
      <xdr:row>42</xdr:row>
      <xdr:rowOff>955965</xdr:rowOff>
    </xdr:to>
    <xdr:pic>
      <xdr:nvPicPr>
        <xdr:cNvPr id="40" name="Рисунок 39">
          <a:extLst>
            <a:ext uri="{FF2B5EF4-FFF2-40B4-BE49-F238E27FC236}">
              <a16:creationId xmlns:a16="http://schemas.microsoft.com/office/drawing/2014/main" id="{3ADB590D-C92A-4A7B-A0CA-F2C39EEDFAFD}"/>
            </a:ext>
          </a:extLst>
        </xdr:cNvPr>
        <xdr:cNvPicPr>
          <a:picLocks noChangeAspect="1"/>
        </xdr:cNvPicPr>
      </xdr:nvPicPr>
      <xdr:blipFill>
        <a:blip xmlns:r="http://schemas.openxmlformats.org/officeDocument/2006/relationships" r:embed="rId50"/>
        <a:stretch>
          <a:fillRect/>
        </a:stretch>
      </xdr:blipFill>
      <xdr:spPr>
        <a:xfrm>
          <a:off x="1288473" y="63703201"/>
          <a:ext cx="1073727" cy="858982"/>
        </a:xfrm>
        <a:prstGeom prst="rect">
          <a:avLst/>
        </a:prstGeom>
      </xdr:spPr>
    </xdr:pic>
    <xdr:clientData/>
  </xdr:twoCellAnchor>
  <xdr:twoCellAnchor>
    <xdr:from>
      <xdr:col>2</xdr:col>
      <xdr:colOff>2398568</xdr:colOff>
      <xdr:row>41</xdr:row>
      <xdr:rowOff>997527</xdr:rowOff>
    </xdr:from>
    <xdr:to>
      <xdr:col>3</xdr:col>
      <xdr:colOff>39832</xdr:colOff>
      <xdr:row>42</xdr:row>
      <xdr:rowOff>659976</xdr:rowOff>
    </xdr:to>
    <xdr:sp macro="" textlink="">
      <xdr:nvSpPr>
        <xdr:cNvPr id="87" name="10-конечная звезда 86">
          <a:extLst>
            <a:ext uri="{FF2B5EF4-FFF2-40B4-BE49-F238E27FC236}">
              <a16:creationId xmlns:a16="http://schemas.microsoft.com/office/drawing/2014/main" id="{6B968D14-F6AF-43D3-AAC6-AF962EEF82C4}"/>
            </a:ext>
          </a:extLst>
        </xdr:cNvPr>
        <xdr:cNvSpPr/>
      </xdr:nvSpPr>
      <xdr:spPr>
        <a:xfrm>
          <a:off x="5058641" y="63467672"/>
          <a:ext cx="744682" cy="79852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xdr:from>
      <xdr:col>2</xdr:col>
      <xdr:colOff>2287731</xdr:colOff>
      <xdr:row>43</xdr:row>
      <xdr:rowOff>1898072</xdr:rowOff>
    </xdr:from>
    <xdr:to>
      <xdr:col>2</xdr:col>
      <xdr:colOff>3032413</xdr:colOff>
      <xdr:row>44</xdr:row>
      <xdr:rowOff>770812</xdr:rowOff>
    </xdr:to>
    <xdr:sp macro="" textlink="">
      <xdr:nvSpPr>
        <xdr:cNvPr id="88" name="10-конечная звезда 86">
          <a:extLst>
            <a:ext uri="{FF2B5EF4-FFF2-40B4-BE49-F238E27FC236}">
              <a16:creationId xmlns:a16="http://schemas.microsoft.com/office/drawing/2014/main" id="{CF9E72DF-E730-48D8-B0D8-85E224E63513}"/>
            </a:ext>
          </a:extLst>
        </xdr:cNvPr>
        <xdr:cNvSpPr/>
      </xdr:nvSpPr>
      <xdr:spPr>
        <a:xfrm>
          <a:off x="4947804" y="66640363"/>
          <a:ext cx="744682" cy="79852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554182</xdr:colOff>
      <xdr:row>1</xdr:row>
      <xdr:rowOff>199159</xdr:rowOff>
    </xdr:from>
    <xdr:to>
      <xdr:col>1</xdr:col>
      <xdr:colOff>893272</xdr:colOff>
      <xdr:row>1</xdr:row>
      <xdr:rowOff>1029739</xdr:rowOff>
    </xdr:to>
    <xdr:pic>
      <xdr:nvPicPr>
        <xdr:cNvPr id="40" name="图片 105" descr="E:\2016\门禁\单指纹读头最终模型效果图\新效果图.jpg">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636569" y="580159"/>
          <a:ext cx="3429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606136</xdr:colOff>
      <xdr:row>3</xdr:row>
      <xdr:rowOff>216477</xdr:rowOff>
    </xdr:from>
    <xdr:to>
      <xdr:col>1</xdr:col>
      <xdr:colOff>891886</xdr:colOff>
      <xdr:row>3</xdr:row>
      <xdr:rowOff>1050867</xdr:rowOff>
    </xdr:to>
    <xdr:pic>
      <xdr:nvPicPr>
        <xdr:cNvPr id="41" name="图片 102" descr="DS-K1802无按键副本">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688523" y="1939637"/>
          <a:ext cx="28194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432955</xdr:colOff>
      <xdr:row>6</xdr:row>
      <xdr:rowOff>753341</xdr:rowOff>
    </xdr:from>
    <xdr:to>
      <xdr:col>1</xdr:col>
      <xdr:colOff>1125422</xdr:colOff>
      <xdr:row>6</xdr:row>
      <xdr:rowOff>1561061</xdr:rowOff>
    </xdr:to>
    <xdr:pic>
      <xdr:nvPicPr>
        <xdr:cNvPr id="42" name="Picture 2">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515342" y="3818659"/>
          <a:ext cx="678180" cy="80772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424295</xdr:colOff>
      <xdr:row>7</xdr:row>
      <xdr:rowOff>597477</xdr:rowOff>
    </xdr:from>
    <xdr:to>
      <xdr:col>1</xdr:col>
      <xdr:colOff>1085330</xdr:colOff>
      <xdr:row>7</xdr:row>
      <xdr:rowOff>1409959</xdr:rowOff>
    </xdr:to>
    <xdr:pic>
      <xdr:nvPicPr>
        <xdr:cNvPr id="43" name="Picture 2">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06682" y="5836228"/>
          <a:ext cx="670560" cy="80772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441612</xdr:colOff>
      <xdr:row>8</xdr:row>
      <xdr:rowOff>787976</xdr:rowOff>
    </xdr:from>
    <xdr:to>
      <xdr:col>1</xdr:col>
      <xdr:colOff>1126719</xdr:colOff>
      <xdr:row>8</xdr:row>
      <xdr:rowOff>2231483</xdr:rowOff>
    </xdr:to>
    <xdr:pic>
      <xdr:nvPicPr>
        <xdr:cNvPr id="44" name="图片 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523999" y="8200158"/>
          <a:ext cx="692727" cy="1434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476249</xdr:colOff>
      <xdr:row>9</xdr:row>
      <xdr:rowOff>978475</xdr:rowOff>
    </xdr:from>
    <xdr:to>
      <xdr:col>1</xdr:col>
      <xdr:colOff>1160403</xdr:colOff>
      <xdr:row>9</xdr:row>
      <xdr:rowOff>2421982</xdr:rowOff>
    </xdr:to>
    <xdr:pic>
      <xdr:nvPicPr>
        <xdr:cNvPr id="45" name="图片 1">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558636" y="11464635"/>
          <a:ext cx="692727" cy="1434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329045</xdr:colOff>
      <xdr:row>11</xdr:row>
      <xdr:rowOff>753341</xdr:rowOff>
    </xdr:from>
    <xdr:to>
      <xdr:col>1</xdr:col>
      <xdr:colOff>1411431</xdr:colOff>
      <xdr:row>11</xdr:row>
      <xdr:rowOff>2355273</xdr:rowOff>
    </xdr:to>
    <xdr:pic>
      <xdr:nvPicPr>
        <xdr:cNvPr id="47" name="Picture 1" descr="Picture">
          <a:extLst>
            <a:ext uri="{FF2B5EF4-FFF2-40B4-BE49-F238E27FC236}">
              <a16:creationId xmlns:a16="http://schemas.microsoft.com/office/drawing/2014/main" id="{00000000-0008-0000-0500-00002F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411432" y="14677159"/>
          <a:ext cx="1082386" cy="1601932"/>
        </a:xfrm>
        <a:prstGeom prst="rect">
          <a:avLst/>
        </a:prstGeom>
      </xdr:spPr>
    </xdr:pic>
    <xdr:clientData/>
  </xdr:twoCellAnchor>
  <xdr:twoCellAnchor>
    <xdr:from>
      <xdr:col>1</xdr:col>
      <xdr:colOff>329044</xdr:colOff>
      <xdr:row>12</xdr:row>
      <xdr:rowOff>623454</xdr:rowOff>
    </xdr:from>
    <xdr:to>
      <xdr:col>1</xdr:col>
      <xdr:colOff>1359475</xdr:colOff>
      <xdr:row>12</xdr:row>
      <xdr:rowOff>2338277</xdr:rowOff>
    </xdr:to>
    <xdr:pic>
      <xdr:nvPicPr>
        <xdr:cNvPr id="48" name="Picture 1" descr="Picture">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411431" y="17984932"/>
          <a:ext cx="1030431" cy="1714823"/>
        </a:xfrm>
        <a:prstGeom prst="rect">
          <a:avLst/>
        </a:prstGeom>
      </xdr:spPr>
    </xdr:pic>
    <xdr:clientData/>
  </xdr:twoCellAnchor>
  <xdr:twoCellAnchor>
    <xdr:from>
      <xdr:col>1</xdr:col>
      <xdr:colOff>129887</xdr:colOff>
      <xdr:row>17</xdr:row>
      <xdr:rowOff>658091</xdr:rowOff>
    </xdr:from>
    <xdr:to>
      <xdr:col>1</xdr:col>
      <xdr:colOff>1529336</xdr:colOff>
      <xdr:row>17</xdr:row>
      <xdr:rowOff>1913329</xdr:rowOff>
    </xdr:to>
    <xdr:pic>
      <xdr:nvPicPr>
        <xdr:cNvPr id="49" name="Picture 1" descr="Picture">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212274" y="21093546"/>
          <a:ext cx="1399449" cy="1255238"/>
        </a:xfrm>
        <a:prstGeom prst="rect">
          <a:avLst/>
        </a:prstGeom>
      </xdr:spPr>
    </xdr:pic>
    <xdr:clientData/>
  </xdr:twoCellAnchor>
  <xdr:twoCellAnchor>
    <xdr:from>
      <xdr:col>1</xdr:col>
      <xdr:colOff>389659</xdr:colOff>
      <xdr:row>20</xdr:row>
      <xdr:rowOff>363682</xdr:rowOff>
    </xdr:from>
    <xdr:to>
      <xdr:col>1</xdr:col>
      <xdr:colOff>1186295</xdr:colOff>
      <xdr:row>20</xdr:row>
      <xdr:rowOff>1515342</xdr:rowOff>
    </xdr:to>
    <xdr:pic>
      <xdr:nvPicPr>
        <xdr:cNvPr id="52" name="Picture 1" descr="Picture">
          <a:extLst>
            <a:ext uri="{FF2B5EF4-FFF2-40B4-BE49-F238E27FC236}">
              <a16:creationId xmlns:a16="http://schemas.microsoft.com/office/drawing/2014/main" id="{00000000-0008-0000-0500-000034000000}"/>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1472046" y="31363227"/>
          <a:ext cx="796636" cy="1151660"/>
        </a:xfrm>
        <a:prstGeom prst="rect">
          <a:avLst/>
        </a:prstGeom>
      </xdr:spPr>
    </xdr:pic>
    <xdr:clientData/>
  </xdr:twoCellAnchor>
  <xdr:twoCellAnchor>
    <xdr:from>
      <xdr:col>1</xdr:col>
      <xdr:colOff>450272</xdr:colOff>
      <xdr:row>21</xdr:row>
      <xdr:rowOff>528204</xdr:rowOff>
    </xdr:from>
    <xdr:to>
      <xdr:col>1</xdr:col>
      <xdr:colOff>1246908</xdr:colOff>
      <xdr:row>21</xdr:row>
      <xdr:rowOff>1809750</xdr:rowOff>
    </xdr:to>
    <xdr:pic>
      <xdr:nvPicPr>
        <xdr:cNvPr id="53" name="Picture 1" descr="Picture">
          <a:extLst>
            <a:ext uri="{FF2B5EF4-FFF2-40B4-BE49-F238E27FC236}">
              <a16:creationId xmlns:a16="http://schemas.microsoft.com/office/drawing/2014/main" id="{00000000-0008-0000-0500-000035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1532659" y="33519340"/>
          <a:ext cx="796636" cy="1281546"/>
        </a:xfrm>
        <a:prstGeom prst="rect">
          <a:avLst/>
        </a:prstGeom>
      </xdr:spPr>
    </xdr:pic>
    <xdr:clientData/>
  </xdr:twoCellAnchor>
  <xdr:twoCellAnchor>
    <xdr:from>
      <xdr:col>1</xdr:col>
      <xdr:colOff>493569</xdr:colOff>
      <xdr:row>22</xdr:row>
      <xdr:rowOff>303068</xdr:rowOff>
    </xdr:from>
    <xdr:to>
      <xdr:col>1</xdr:col>
      <xdr:colOff>1211083</xdr:colOff>
      <xdr:row>22</xdr:row>
      <xdr:rowOff>1558305</xdr:rowOff>
    </xdr:to>
    <xdr:pic>
      <xdr:nvPicPr>
        <xdr:cNvPr id="54" name="Picture 1" descr="Picture">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575956" y="35649477"/>
          <a:ext cx="717514" cy="1255237"/>
        </a:xfrm>
        <a:prstGeom prst="rect">
          <a:avLst/>
        </a:prstGeom>
      </xdr:spPr>
    </xdr:pic>
    <xdr:clientData/>
  </xdr:twoCellAnchor>
  <xdr:twoCellAnchor>
    <xdr:from>
      <xdr:col>1</xdr:col>
      <xdr:colOff>554182</xdr:colOff>
      <xdr:row>25</xdr:row>
      <xdr:rowOff>822612</xdr:rowOff>
    </xdr:from>
    <xdr:to>
      <xdr:col>1</xdr:col>
      <xdr:colOff>1271696</xdr:colOff>
      <xdr:row>25</xdr:row>
      <xdr:rowOff>2077849</xdr:rowOff>
    </xdr:to>
    <xdr:pic>
      <xdr:nvPicPr>
        <xdr:cNvPr id="55" name="Picture 1" descr="Picture">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636569" y="38342454"/>
          <a:ext cx="717514" cy="1255237"/>
        </a:xfrm>
        <a:prstGeom prst="rect">
          <a:avLst/>
        </a:prstGeom>
      </xdr:spPr>
    </xdr:pic>
    <xdr:clientData/>
  </xdr:twoCellAnchor>
  <xdr:twoCellAnchor>
    <xdr:from>
      <xdr:col>1</xdr:col>
      <xdr:colOff>398318</xdr:colOff>
      <xdr:row>28</xdr:row>
      <xdr:rowOff>684069</xdr:rowOff>
    </xdr:from>
    <xdr:to>
      <xdr:col>1</xdr:col>
      <xdr:colOff>1359477</xdr:colOff>
      <xdr:row>28</xdr:row>
      <xdr:rowOff>2078182</xdr:rowOff>
    </xdr:to>
    <xdr:pic>
      <xdr:nvPicPr>
        <xdr:cNvPr id="56" name="Picture 1" descr="Picture">
          <a:extLst>
            <a:ext uri="{FF2B5EF4-FFF2-40B4-BE49-F238E27FC236}">
              <a16:creationId xmlns:a16="http://schemas.microsoft.com/office/drawing/2014/main" id="{00000000-0008-0000-0500-000038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480705" y="40922865"/>
          <a:ext cx="961159" cy="1394113"/>
        </a:xfrm>
        <a:prstGeom prst="rect">
          <a:avLst/>
        </a:prstGeom>
      </xdr:spPr>
    </xdr:pic>
    <xdr:clientData/>
  </xdr:twoCellAnchor>
  <xdr:twoCellAnchor>
    <xdr:from>
      <xdr:col>1</xdr:col>
      <xdr:colOff>582446</xdr:colOff>
      <xdr:row>29</xdr:row>
      <xdr:rowOff>119841</xdr:rowOff>
    </xdr:from>
    <xdr:to>
      <xdr:col>1</xdr:col>
      <xdr:colOff>1508969</xdr:colOff>
      <xdr:row>29</xdr:row>
      <xdr:rowOff>1757239</xdr:rowOff>
    </xdr:to>
    <xdr:pic>
      <xdr:nvPicPr>
        <xdr:cNvPr id="57" name="Picture 1" descr="Picture">
          <a:extLst>
            <a:ext uri="{FF2B5EF4-FFF2-40B4-BE49-F238E27FC236}">
              <a16:creationId xmlns:a16="http://schemas.microsoft.com/office/drawing/2014/main" id="{00000000-0008-0000-0500-000039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1657410" y="44288627"/>
          <a:ext cx="926523" cy="1637398"/>
        </a:xfrm>
        <a:prstGeom prst="rect">
          <a:avLst/>
        </a:prstGeom>
      </xdr:spPr>
    </xdr:pic>
    <xdr:clientData/>
  </xdr:twoCellAnchor>
  <xdr:twoCellAnchor editAs="oneCell">
    <xdr:from>
      <xdr:col>1</xdr:col>
      <xdr:colOff>467590</xdr:colOff>
      <xdr:row>30</xdr:row>
      <xdr:rowOff>190499</xdr:rowOff>
    </xdr:from>
    <xdr:to>
      <xdr:col>1</xdr:col>
      <xdr:colOff>1083337</xdr:colOff>
      <xdr:row>30</xdr:row>
      <xdr:rowOff>1219098</xdr:rowOff>
    </xdr:to>
    <xdr:pic>
      <xdr:nvPicPr>
        <xdr:cNvPr id="58" name="图片 2">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1549977" y="45321681"/>
          <a:ext cx="614795" cy="102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597477</xdr:colOff>
      <xdr:row>31</xdr:row>
      <xdr:rowOff>129886</xdr:rowOff>
    </xdr:from>
    <xdr:to>
      <xdr:col>1</xdr:col>
      <xdr:colOff>1030431</xdr:colOff>
      <xdr:row>31</xdr:row>
      <xdr:rowOff>1144874</xdr:rowOff>
    </xdr:to>
    <xdr:pic>
      <xdr:nvPicPr>
        <xdr:cNvPr id="59" name="Picture 2" descr="C:\Users\hushixiao\Desktop\防暴门铃机图片.jpg">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1679864" y="46603228"/>
          <a:ext cx="432954" cy="1010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458931</xdr:colOff>
      <xdr:row>32</xdr:row>
      <xdr:rowOff>60612</xdr:rowOff>
    </xdr:from>
    <xdr:to>
      <xdr:col>1</xdr:col>
      <xdr:colOff>1177636</xdr:colOff>
      <xdr:row>32</xdr:row>
      <xdr:rowOff>1296783</xdr:rowOff>
    </xdr:to>
    <xdr:pic>
      <xdr:nvPicPr>
        <xdr:cNvPr id="60" name="Picture 1" descr="Picture">
          <a:extLst>
            <a:ext uri="{FF2B5EF4-FFF2-40B4-BE49-F238E27FC236}">
              <a16:creationId xmlns:a16="http://schemas.microsoft.com/office/drawing/2014/main" id="{00000000-0008-0000-0500-00003C000000}"/>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bwMode="auto">
        <a:xfrm>
          <a:off x="1541318" y="47876112"/>
          <a:ext cx="718705" cy="12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528202</xdr:colOff>
      <xdr:row>33</xdr:row>
      <xdr:rowOff>77931</xdr:rowOff>
    </xdr:from>
    <xdr:to>
      <xdr:col>1</xdr:col>
      <xdr:colOff>1206901</xdr:colOff>
      <xdr:row>33</xdr:row>
      <xdr:rowOff>1194954</xdr:rowOff>
    </xdr:to>
    <xdr:pic>
      <xdr:nvPicPr>
        <xdr:cNvPr id="61" name="Picture 1" descr="Picture">
          <a:extLst>
            <a:ext uri="{FF2B5EF4-FFF2-40B4-BE49-F238E27FC236}">
              <a16:creationId xmlns:a16="http://schemas.microsoft.com/office/drawing/2014/main" id="{00000000-0008-0000-0500-00003D000000}"/>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bwMode="auto">
        <a:xfrm>
          <a:off x="1610589" y="49235591"/>
          <a:ext cx="678699" cy="1117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406978</xdr:colOff>
      <xdr:row>34</xdr:row>
      <xdr:rowOff>294409</xdr:rowOff>
    </xdr:from>
    <xdr:to>
      <xdr:col>1</xdr:col>
      <xdr:colOff>1277563</xdr:colOff>
      <xdr:row>34</xdr:row>
      <xdr:rowOff>894484</xdr:rowOff>
    </xdr:to>
    <xdr:pic>
      <xdr:nvPicPr>
        <xdr:cNvPr id="62" name="图片 15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1489365" y="50794227"/>
          <a:ext cx="86106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406978</xdr:colOff>
      <xdr:row>35</xdr:row>
      <xdr:rowOff>320386</xdr:rowOff>
    </xdr:from>
    <xdr:to>
      <xdr:col>1</xdr:col>
      <xdr:colOff>1277563</xdr:colOff>
      <xdr:row>35</xdr:row>
      <xdr:rowOff>930938</xdr:rowOff>
    </xdr:to>
    <xdr:pic>
      <xdr:nvPicPr>
        <xdr:cNvPr id="63" name="图片 15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1489365" y="52162364"/>
          <a:ext cx="86106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242455</xdr:colOff>
      <xdr:row>37</xdr:row>
      <xdr:rowOff>60614</xdr:rowOff>
    </xdr:from>
    <xdr:to>
      <xdr:col>1</xdr:col>
      <xdr:colOff>1512455</xdr:colOff>
      <xdr:row>37</xdr:row>
      <xdr:rowOff>1315852</xdr:rowOff>
    </xdr:to>
    <xdr:pic>
      <xdr:nvPicPr>
        <xdr:cNvPr id="65" name="Picture 1" descr="Picture">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324842" y="54586910"/>
          <a:ext cx="1270000" cy="1255238"/>
        </a:xfrm>
        <a:prstGeom prst="rect">
          <a:avLst/>
        </a:prstGeom>
      </xdr:spPr>
    </xdr:pic>
    <xdr:clientData/>
  </xdr:twoCellAnchor>
  <xdr:twoCellAnchor>
    <xdr:from>
      <xdr:col>1</xdr:col>
      <xdr:colOff>233796</xdr:colOff>
      <xdr:row>38</xdr:row>
      <xdr:rowOff>138547</xdr:rowOff>
    </xdr:from>
    <xdr:to>
      <xdr:col>1</xdr:col>
      <xdr:colOff>1394114</xdr:colOff>
      <xdr:row>38</xdr:row>
      <xdr:rowOff>1089651</xdr:rowOff>
    </xdr:to>
    <xdr:pic>
      <xdr:nvPicPr>
        <xdr:cNvPr id="66" name="Picture 1" descr="Picture">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316183" y="56007002"/>
          <a:ext cx="1160318" cy="951104"/>
        </a:xfrm>
        <a:prstGeom prst="rect">
          <a:avLst/>
        </a:prstGeom>
      </xdr:spPr>
    </xdr:pic>
    <xdr:clientData/>
  </xdr:twoCellAnchor>
  <xdr:twoCellAnchor>
    <xdr:from>
      <xdr:col>1</xdr:col>
      <xdr:colOff>138544</xdr:colOff>
      <xdr:row>39</xdr:row>
      <xdr:rowOff>147203</xdr:rowOff>
    </xdr:from>
    <xdr:to>
      <xdr:col>1</xdr:col>
      <xdr:colOff>1549975</xdr:colOff>
      <xdr:row>39</xdr:row>
      <xdr:rowOff>1220930</xdr:rowOff>
    </xdr:to>
    <xdr:pic>
      <xdr:nvPicPr>
        <xdr:cNvPr id="67" name="Picture 1" descr="Picture">
          <a:extLst>
            <a:ext uri="{FF2B5EF4-FFF2-40B4-BE49-F238E27FC236}">
              <a16:creationId xmlns:a16="http://schemas.microsoft.com/office/drawing/2014/main" id="{00000000-0008-0000-0500-000043000000}"/>
            </a:ext>
          </a:extLst>
        </xdr:cNvPr>
        <xdr:cNvPicPr>
          <a:picLocks noChangeAspect="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a:xfrm>
          <a:off x="1220931" y="57357818"/>
          <a:ext cx="1411431" cy="1073727"/>
        </a:xfrm>
        <a:prstGeom prst="rect">
          <a:avLst/>
        </a:prstGeom>
      </xdr:spPr>
    </xdr:pic>
    <xdr:clientData/>
  </xdr:twoCellAnchor>
  <xdr:twoCellAnchor>
    <xdr:from>
      <xdr:col>1</xdr:col>
      <xdr:colOff>95251</xdr:colOff>
      <xdr:row>41</xdr:row>
      <xdr:rowOff>147206</xdr:rowOff>
    </xdr:from>
    <xdr:to>
      <xdr:col>1</xdr:col>
      <xdr:colOff>1563007</xdr:colOff>
      <xdr:row>41</xdr:row>
      <xdr:rowOff>1151660</xdr:rowOff>
    </xdr:to>
    <xdr:pic>
      <xdr:nvPicPr>
        <xdr:cNvPr id="68" name="Picture 1" descr="Picture">
          <a:extLst>
            <a:ext uri="{FF2B5EF4-FFF2-40B4-BE49-F238E27FC236}">
              <a16:creationId xmlns:a16="http://schemas.microsoft.com/office/drawing/2014/main" id="{00000000-0008-0000-0500-000044000000}"/>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1177638" y="58699979"/>
          <a:ext cx="1467756" cy="1004454"/>
        </a:xfrm>
        <a:prstGeom prst="rect">
          <a:avLst/>
        </a:prstGeom>
      </xdr:spPr>
    </xdr:pic>
    <xdr:clientData/>
  </xdr:twoCellAnchor>
  <xdr:oneCellAnchor>
    <xdr:from>
      <xdr:col>1</xdr:col>
      <xdr:colOff>51953</xdr:colOff>
      <xdr:row>43</xdr:row>
      <xdr:rowOff>181840</xdr:rowOff>
    </xdr:from>
    <xdr:ext cx="1473829" cy="1099703"/>
    <xdr:pic>
      <xdr:nvPicPr>
        <xdr:cNvPr id="69" name="图片 2">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rcRect/>
        <a:stretch>
          <a:fillRect/>
        </a:stretch>
      </xdr:blipFill>
      <xdr:spPr bwMode="auto">
        <a:xfrm>
          <a:off x="1134340" y="60076773"/>
          <a:ext cx="1473829" cy="1099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233795</xdr:colOff>
      <xdr:row>44</xdr:row>
      <xdr:rowOff>173182</xdr:rowOff>
    </xdr:from>
    <xdr:to>
      <xdr:col>1</xdr:col>
      <xdr:colOff>1499050</xdr:colOff>
      <xdr:row>44</xdr:row>
      <xdr:rowOff>1428419</xdr:rowOff>
    </xdr:to>
    <xdr:pic>
      <xdr:nvPicPr>
        <xdr:cNvPr id="70" name="Picture 1" descr="Picture">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316182" y="61410273"/>
          <a:ext cx="1265255" cy="1255237"/>
        </a:xfrm>
        <a:prstGeom prst="rect">
          <a:avLst/>
        </a:prstGeom>
      </xdr:spPr>
    </xdr:pic>
    <xdr:clientData/>
  </xdr:twoCellAnchor>
  <xdr:twoCellAnchor>
    <xdr:from>
      <xdr:col>1</xdr:col>
      <xdr:colOff>233795</xdr:colOff>
      <xdr:row>45</xdr:row>
      <xdr:rowOff>30306</xdr:rowOff>
    </xdr:from>
    <xdr:to>
      <xdr:col>1</xdr:col>
      <xdr:colOff>1499050</xdr:colOff>
      <xdr:row>45</xdr:row>
      <xdr:rowOff>1285543</xdr:rowOff>
    </xdr:to>
    <xdr:pic>
      <xdr:nvPicPr>
        <xdr:cNvPr id="71" name="Picture 1" descr="Picture">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315564" y="62670789"/>
          <a:ext cx="1265255" cy="1255237"/>
        </a:xfrm>
        <a:prstGeom prst="rect">
          <a:avLst/>
        </a:prstGeom>
      </xdr:spPr>
    </xdr:pic>
    <xdr:clientData/>
  </xdr:twoCellAnchor>
  <xdr:twoCellAnchor>
    <xdr:from>
      <xdr:col>1</xdr:col>
      <xdr:colOff>176893</xdr:colOff>
      <xdr:row>46</xdr:row>
      <xdr:rowOff>95250</xdr:rowOff>
    </xdr:from>
    <xdr:to>
      <xdr:col>1</xdr:col>
      <xdr:colOff>1454880</xdr:colOff>
      <xdr:row>46</xdr:row>
      <xdr:rowOff>1350487</xdr:rowOff>
    </xdr:to>
    <xdr:pic>
      <xdr:nvPicPr>
        <xdr:cNvPr id="72" name="Picture 1" descr="Picture">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258662" y="64184893"/>
          <a:ext cx="1277987" cy="1255237"/>
        </a:xfrm>
        <a:prstGeom prst="rect">
          <a:avLst/>
        </a:prstGeom>
      </xdr:spPr>
    </xdr:pic>
    <xdr:clientData/>
  </xdr:twoCellAnchor>
  <xdr:twoCellAnchor>
    <xdr:from>
      <xdr:col>1</xdr:col>
      <xdr:colOff>122465</xdr:colOff>
      <xdr:row>47</xdr:row>
      <xdr:rowOff>176893</xdr:rowOff>
    </xdr:from>
    <xdr:to>
      <xdr:col>1</xdr:col>
      <xdr:colOff>1387720</xdr:colOff>
      <xdr:row>47</xdr:row>
      <xdr:rowOff>1432130</xdr:rowOff>
    </xdr:to>
    <xdr:pic>
      <xdr:nvPicPr>
        <xdr:cNvPr id="73" name="Picture 1" descr="Picture">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204234" y="65715697"/>
          <a:ext cx="1265255" cy="1255237"/>
        </a:xfrm>
        <a:prstGeom prst="rect">
          <a:avLst/>
        </a:prstGeom>
      </xdr:spPr>
    </xdr:pic>
    <xdr:clientData/>
  </xdr:twoCellAnchor>
  <xdr:twoCellAnchor>
    <xdr:from>
      <xdr:col>1</xdr:col>
      <xdr:colOff>272143</xdr:colOff>
      <xdr:row>48</xdr:row>
      <xdr:rowOff>224517</xdr:rowOff>
    </xdr:from>
    <xdr:to>
      <xdr:col>1</xdr:col>
      <xdr:colOff>1550130</xdr:colOff>
      <xdr:row>48</xdr:row>
      <xdr:rowOff>1479754</xdr:rowOff>
    </xdr:to>
    <xdr:pic>
      <xdr:nvPicPr>
        <xdr:cNvPr id="75" name="Picture 1" descr="Picture">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279072" y="75798588"/>
          <a:ext cx="1277987" cy="1255237"/>
        </a:xfrm>
        <a:prstGeom prst="rect">
          <a:avLst/>
        </a:prstGeom>
      </xdr:spPr>
    </xdr:pic>
    <xdr:clientData/>
  </xdr:twoCellAnchor>
  <xdr:twoCellAnchor>
    <xdr:from>
      <xdr:col>1</xdr:col>
      <xdr:colOff>74840</xdr:colOff>
      <xdr:row>50</xdr:row>
      <xdr:rowOff>176893</xdr:rowOff>
    </xdr:from>
    <xdr:to>
      <xdr:col>1</xdr:col>
      <xdr:colOff>1524000</xdr:colOff>
      <xdr:row>50</xdr:row>
      <xdr:rowOff>1319893</xdr:rowOff>
    </xdr:to>
    <xdr:grpSp>
      <xdr:nvGrpSpPr>
        <xdr:cNvPr id="80" name="Group 79">
          <a:extLst>
            <a:ext uri="{FF2B5EF4-FFF2-40B4-BE49-F238E27FC236}">
              <a16:creationId xmlns:a16="http://schemas.microsoft.com/office/drawing/2014/main" id="{00000000-0008-0000-0500-000050000000}"/>
            </a:ext>
          </a:extLst>
        </xdr:cNvPr>
        <xdr:cNvGrpSpPr/>
      </xdr:nvGrpSpPr>
      <xdr:grpSpPr>
        <a:xfrm>
          <a:off x="1068753" y="102715589"/>
          <a:ext cx="1449160" cy="1143000"/>
          <a:chOff x="1081769" y="69192321"/>
          <a:chExt cx="1351190" cy="1021080"/>
        </a:xfrm>
      </xdr:grpSpPr>
      <xdr:pic>
        <xdr:nvPicPr>
          <xdr:cNvPr id="76" name="图片 1">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31" cstate="screen">
            <a:extLst>
              <a:ext uri="{28A0092B-C50C-407E-A947-70E740481C1C}">
                <a14:useLocalDpi xmlns:a14="http://schemas.microsoft.com/office/drawing/2010/main"/>
              </a:ext>
            </a:extLst>
          </a:blip>
          <a:srcRect/>
          <a:stretch>
            <a:fillRect/>
          </a:stretch>
        </xdr:blipFill>
        <xdr:spPr bwMode="auto">
          <a:xfrm>
            <a:off x="1350919" y="69916221"/>
            <a:ext cx="75438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图片 10">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rcRect/>
          <a:stretch>
            <a:fillRect/>
          </a:stretch>
        </xdr:blipFill>
        <xdr:spPr bwMode="auto">
          <a:xfrm>
            <a:off x="1081769" y="69192321"/>
            <a:ext cx="86351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 name="图片 1">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2112919" y="69954321"/>
            <a:ext cx="3048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 name="图片 163">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rcRect/>
          <a:stretch>
            <a:fillRect/>
          </a:stretch>
        </xdr:blipFill>
        <xdr:spPr bwMode="auto">
          <a:xfrm>
            <a:off x="1762399" y="69321861"/>
            <a:ext cx="67056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68036</xdr:colOff>
      <xdr:row>51</xdr:row>
      <xdr:rowOff>102053</xdr:rowOff>
    </xdr:from>
    <xdr:to>
      <xdr:col>1</xdr:col>
      <xdr:colOff>1610111</xdr:colOff>
      <xdr:row>51</xdr:row>
      <xdr:rowOff>1241960</xdr:rowOff>
    </xdr:to>
    <xdr:pic>
      <xdr:nvPicPr>
        <xdr:cNvPr id="81" name="Picture 80" descr="Picture">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149805" y="70859196"/>
          <a:ext cx="1542075" cy="1139907"/>
        </a:xfrm>
        <a:prstGeom prst="rect">
          <a:avLst/>
        </a:prstGeom>
      </xdr:spPr>
    </xdr:pic>
    <xdr:clientData/>
  </xdr:twoCellAnchor>
  <xdr:twoCellAnchor editAs="oneCell">
    <xdr:from>
      <xdr:col>1</xdr:col>
      <xdr:colOff>95250</xdr:colOff>
      <xdr:row>53</xdr:row>
      <xdr:rowOff>294408</xdr:rowOff>
    </xdr:from>
    <xdr:to>
      <xdr:col>1</xdr:col>
      <xdr:colOff>1506469</xdr:colOff>
      <xdr:row>53</xdr:row>
      <xdr:rowOff>1008350</xdr:rowOff>
    </xdr:to>
    <xdr:pic>
      <xdr:nvPicPr>
        <xdr:cNvPr id="83" name="Picture 82">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36" cstate="screen">
          <a:extLst>
            <a:ext uri="{28A0092B-C50C-407E-A947-70E740481C1C}">
              <a14:useLocalDpi xmlns:a14="http://schemas.microsoft.com/office/drawing/2010/main"/>
            </a:ext>
          </a:extLst>
        </a:blip>
        <a:srcRect/>
        <a:stretch>
          <a:fillRect/>
        </a:stretch>
      </xdr:blipFill>
      <xdr:spPr bwMode="auto">
        <a:xfrm>
          <a:off x="1177637" y="72433295"/>
          <a:ext cx="1396932" cy="718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360590</xdr:colOff>
      <xdr:row>54</xdr:row>
      <xdr:rowOff>95250</xdr:rowOff>
    </xdr:from>
    <xdr:to>
      <xdr:col>1</xdr:col>
      <xdr:colOff>1184560</xdr:colOff>
      <xdr:row>54</xdr:row>
      <xdr:rowOff>911679</xdr:rowOff>
    </xdr:to>
    <xdr:pic>
      <xdr:nvPicPr>
        <xdr:cNvPr id="84" name="Picture 1" descr="Picture">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442359" y="73533000"/>
          <a:ext cx="823970" cy="816429"/>
        </a:xfrm>
        <a:prstGeom prst="rect">
          <a:avLst/>
        </a:prstGeom>
      </xdr:spPr>
    </xdr:pic>
    <xdr:clientData/>
  </xdr:twoCellAnchor>
  <xdr:twoCellAnchor>
    <xdr:from>
      <xdr:col>1</xdr:col>
      <xdr:colOff>367393</xdr:colOff>
      <xdr:row>55</xdr:row>
      <xdr:rowOff>88446</xdr:rowOff>
    </xdr:from>
    <xdr:to>
      <xdr:col>1</xdr:col>
      <xdr:colOff>1177017</xdr:colOff>
      <xdr:row>55</xdr:row>
      <xdr:rowOff>888659</xdr:rowOff>
    </xdr:to>
    <xdr:pic>
      <xdr:nvPicPr>
        <xdr:cNvPr id="85" name="Picture 1" descr="Picture">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449162" y="74614767"/>
          <a:ext cx="809624" cy="800213"/>
        </a:xfrm>
        <a:prstGeom prst="rect">
          <a:avLst/>
        </a:prstGeom>
      </xdr:spPr>
    </xdr:pic>
    <xdr:clientData/>
  </xdr:twoCellAnchor>
  <xdr:twoCellAnchor editAs="oneCell">
    <xdr:from>
      <xdr:col>1</xdr:col>
      <xdr:colOff>353787</xdr:colOff>
      <xdr:row>56</xdr:row>
      <xdr:rowOff>898072</xdr:rowOff>
    </xdr:from>
    <xdr:to>
      <xdr:col>1</xdr:col>
      <xdr:colOff>1240819</xdr:colOff>
      <xdr:row>56</xdr:row>
      <xdr:rowOff>1732190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353912" y="72373672"/>
          <a:ext cx="883222" cy="843643"/>
        </a:xfrm>
        <a:prstGeom prst="rect">
          <a:avLst/>
        </a:prstGeom>
      </xdr:spPr>
    </xdr:pic>
    <xdr:clientData/>
  </xdr:twoCellAnchor>
  <xdr:twoCellAnchor editAs="oneCell">
    <xdr:from>
      <xdr:col>1</xdr:col>
      <xdr:colOff>262618</xdr:colOff>
      <xdr:row>57</xdr:row>
      <xdr:rowOff>741589</xdr:rowOff>
    </xdr:from>
    <xdr:to>
      <xdr:col>1</xdr:col>
      <xdr:colOff>1388200</xdr:colOff>
      <xdr:row>57</xdr:row>
      <xdr:rowOff>1736093</xdr:rowOff>
    </xdr:to>
    <xdr:pic>
      <xdr:nvPicPr>
        <xdr:cNvPr id="6" name="Рисунок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262743" y="75112789"/>
          <a:ext cx="1129392" cy="990694"/>
        </a:xfrm>
        <a:prstGeom prst="rect">
          <a:avLst/>
        </a:prstGeom>
      </xdr:spPr>
    </xdr:pic>
    <xdr:clientData/>
  </xdr:twoCellAnchor>
  <xdr:twoCellAnchor editAs="oneCell">
    <xdr:from>
      <xdr:col>1</xdr:col>
      <xdr:colOff>0</xdr:colOff>
      <xdr:row>67</xdr:row>
      <xdr:rowOff>0</xdr:rowOff>
    </xdr:from>
    <xdr:to>
      <xdr:col>1</xdr:col>
      <xdr:colOff>304800</xdr:colOff>
      <xdr:row>67</xdr:row>
      <xdr:rowOff>304800</xdr:rowOff>
    </xdr:to>
    <xdr:sp macro="" textlink="">
      <xdr:nvSpPr>
        <xdr:cNvPr id="6150" name="AutoShape 6" descr="Видеодомофон Full HD HDcom S-108-FHD(10)  #1">
          <a:extLst>
            <a:ext uri="{FF2B5EF4-FFF2-40B4-BE49-F238E27FC236}">
              <a16:creationId xmlns:a16="http://schemas.microsoft.com/office/drawing/2014/main" id="{00000000-0008-0000-0500-000006180000}"/>
            </a:ext>
          </a:extLst>
        </xdr:cNvPr>
        <xdr:cNvSpPr>
          <a:spLocks noChangeAspect="1" noChangeArrowheads="1"/>
        </xdr:cNvSpPr>
      </xdr:nvSpPr>
      <xdr:spPr bwMode="auto">
        <a:xfrm>
          <a:off x="1054100" y="8622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67</xdr:row>
      <xdr:rowOff>0</xdr:rowOff>
    </xdr:from>
    <xdr:to>
      <xdr:col>1</xdr:col>
      <xdr:colOff>304800</xdr:colOff>
      <xdr:row>67</xdr:row>
      <xdr:rowOff>304800</xdr:rowOff>
    </xdr:to>
    <xdr:sp macro="" textlink="">
      <xdr:nvSpPr>
        <xdr:cNvPr id="6151" name="AutoShape 7" descr="Видеодомофон Full HD HDcom S-108-FHD(10)  #1">
          <a:extLst>
            <a:ext uri="{FF2B5EF4-FFF2-40B4-BE49-F238E27FC236}">
              <a16:creationId xmlns:a16="http://schemas.microsoft.com/office/drawing/2014/main" id="{00000000-0008-0000-0500-000007180000}"/>
            </a:ext>
          </a:extLst>
        </xdr:cNvPr>
        <xdr:cNvSpPr>
          <a:spLocks noChangeAspect="1" noChangeArrowheads="1"/>
        </xdr:cNvSpPr>
      </xdr:nvSpPr>
      <xdr:spPr bwMode="auto">
        <a:xfrm>
          <a:off x="1054100" y="8622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67</xdr:row>
      <xdr:rowOff>0</xdr:rowOff>
    </xdr:from>
    <xdr:to>
      <xdr:col>2</xdr:col>
      <xdr:colOff>304800</xdr:colOff>
      <xdr:row>69</xdr:row>
      <xdr:rowOff>780146</xdr:rowOff>
    </xdr:to>
    <xdr:sp macro="" textlink="">
      <xdr:nvSpPr>
        <xdr:cNvPr id="10" name="AutoShape 3" descr="Hikvision ISD-SMG318LT-F">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1003300" y="11499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432955</xdr:colOff>
      <xdr:row>24</xdr:row>
      <xdr:rowOff>216477</xdr:rowOff>
    </xdr:from>
    <xdr:to>
      <xdr:col>1</xdr:col>
      <xdr:colOff>1150469</xdr:colOff>
      <xdr:row>24</xdr:row>
      <xdr:rowOff>1471034</xdr:rowOff>
    </xdr:to>
    <xdr:pic>
      <xdr:nvPicPr>
        <xdr:cNvPr id="13" name="Picture 1" descr="Picture">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506682" y="36801137"/>
          <a:ext cx="717514" cy="1254557"/>
        </a:xfrm>
        <a:prstGeom prst="rect">
          <a:avLst/>
        </a:prstGeom>
      </xdr:spPr>
    </xdr:pic>
    <xdr:clientData/>
  </xdr:twoCellAnchor>
  <xdr:twoCellAnchor>
    <xdr:from>
      <xdr:col>1</xdr:col>
      <xdr:colOff>231321</xdr:colOff>
      <xdr:row>42</xdr:row>
      <xdr:rowOff>149679</xdr:rowOff>
    </xdr:from>
    <xdr:to>
      <xdr:col>1</xdr:col>
      <xdr:colOff>1487940</xdr:colOff>
      <xdr:row>42</xdr:row>
      <xdr:rowOff>1129393</xdr:rowOff>
    </xdr:to>
    <xdr:grpSp>
      <xdr:nvGrpSpPr>
        <xdr:cNvPr id="14" name="组合 30">
          <a:extLst>
            <a:ext uri="{FF2B5EF4-FFF2-40B4-BE49-F238E27FC236}">
              <a16:creationId xmlns:a16="http://schemas.microsoft.com/office/drawing/2014/main" id="{00000000-0008-0000-0500-00000E000000}"/>
            </a:ext>
          </a:extLst>
        </xdr:cNvPr>
        <xdr:cNvGrpSpPr/>
      </xdr:nvGrpSpPr>
      <xdr:grpSpPr>
        <a:xfrm>
          <a:off x="1225234" y="90326581"/>
          <a:ext cx="1256619" cy="979714"/>
          <a:chOff x="13686927" y="54066556"/>
          <a:chExt cx="4119219" cy="3136653"/>
        </a:xfrm>
      </xdr:grpSpPr>
      <xdr:pic>
        <xdr:nvPicPr>
          <xdr:cNvPr id="15" name="图片 1">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a:ext>
            </a:extLst>
          </a:blip>
          <a:srcRect/>
          <a:stretch>
            <a:fillRect/>
          </a:stretch>
        </xdr:blipFill>
        <xdr:spPr bwMode="auto">
          <a:xfrm>
            <a:off x="13686927" y="54066556"/>
            <a:ext cx="4119219" cy="3136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图片 32">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3973735" y="54494205"/>
            <a:ext cx="3664958" cy="1994648"/>
          </a:xfrm>
          <a:prstGeom prst="rect">
            <a:avLst/>
          </a:prstGeom>
        </xdr:spPr>
      </xdr:pic>
    </xdr:grpSp>
    <xdr:clientData/>
  </xdr:twoCellAnchor>
  <xdr:twoCellAnchor editAs="oneCell">
    <xdr:from>
      <xdr:col>1</xdr:col>
      <xdr:colOff>276224</xdr:colOff>
      <xdr:row>73</xdr:row>
      <xdr:rowOff>57149</xdr:rowOff>
    </xdr:from>
    <xdr:to>
      <xdr:col>1</xdr:col>
      <xdr:colOff>1464943</xdr:colOff>
      <xdr:row>73</xdr:row>
      <xdr:rowOff>1242058</xdr:rowOff>
    </xdr:to>
    <xdr:pic>
      <xdr:nvPicPr>
        <xdr:cNvPr id="74" name="Рисунок 73" descr="Поясной высокий турникет-трипод с системой контроля доступа">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44" cstate="screen">
          <a:extLst>
            <a:ext uri="{28A0092B-C50C-407E-A947-70E740481C1C}">
              <a14:useLocalDpi xmlns:a14="http://schemas.microsoft.com/office/drawing/2010/main"/>
            </a:ext>
          </a:extLst>
        </a:blip>
        <a:srcRect/>
        <a:stretch>
          <a:fillRect/>
        </a:stretch>
      </xdr:blipFill>
      <xdr:spPr bwMode="auto">
        <a:xfrm>
          <a:off x="1276349" y="89525474"/>
          <a:ext cx="1181099" cy="1181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74</xdr:row>
      <xdr:rowOff>228600</xdr:rowOff>
    </xdr:from>
    <xdr:to>
      <xdr:col>1</xdr:col>
      <xdr:colOff>1621155</xdr:colOff>
      <xdr:row>76</xdr:row>
      <xdr:rowOff>97203</xdr:rowOff>
    </xdr:to>
    <xdr:pic>
      <xdr:nvPicPr>
        <xdr:cNvPr id="88" name="Рисунок 87" descr="High Security Access Control Swing Turnstile Gate - China Control Boards  for Flap Barriers and Control Barrier">
          <a:extLst>
            <a:ext uri="{FF2B5EF4-FFF2-40B4-BE49-F238E27FC236}">
              <a16:creationId xmlns:a16="http://schemas.microsoft.com/office/drawing/2014/main" id="{00000000-0008-0000-0500-000058000000}"/>
            </a:ext>
          </a:extLst>
        </xdr:cNvPr>
        <xdr:cNvPicPr>
          <a:picLocks noChangeAspect="1" noChangeArrowheads="1"/>
        </xdr:cNvPicPr>
      </xdr:nvPicPr>
      <xdr:blipFill rotWithShape="1">
        <a:blip xmlns:r="http://schemas.openxmlformats.org/officeDocument/2006/relationships" r:embed="rId45" cstate="screen">
          <a:extLst>
            <a:ext uri="{28A0092B-C50C-407E-A947-70E740481C1C}">
              <a14:useLocalDpi xmlns:a14="http://schemas.microsoft.com/office/drawing/2010/main"/>
            </a:ext>
          </a:extLst>
        </a:blip>
        <a:srcRect/>
        <a:stretch/>
      </xdr:blipFill>
      <xdr:spPr bwMode="auto">
        <a:xfrm>
          <a:off x="1047750" y="91154250"/>
          <a:ext cx="1581150" cy="1148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77</xdr:row>
      <xdr:rowOff>0</xdr:rowOff>
    </xdr:from>
    <xdr:ext cx="304800" cy="304800"/>
    <xdr:sp macro="" textlink="">
      <xdr:nvSpPr>
        <xdr:cNvPr id="89" name="AutoShape 6" descr="Видеодомофон Full HD HDcom S-108-FHD(10)  #1">
          <a:extLst>
            <a:ext uri="{FF2B5EF4-FFF2-40B4-BE49-F238E27FC236}">
              <a16:creationId xmlns:a16="http://schemas.microsoft.com/office/drawing/2014/main" id="{00000000-0008-0000-0500-000059000000}"/>
            </a:ext>
          </a:extLst>
        </xdr:cNvPr>
        <xdr:cNvSpPr>
          <a:spLocks noChangeAspect="1" noChangeArrowheads="1"/>
        </xdr:cNvSpPr>
      </xdr:nvSpPr>
      <xdr:spPr bwMode="auto">
        <a:xfrm>
          <a:off x="1073727" y="7273636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77</xdr:row>
      <xdr:rowOff>0</xdr:rowOff>
    </xdr:from>
    <xdr:ext cx="304800" cy="304800"/>
    <xdr:sp macro="" textlink="">
      <xdr:nvSpPr>
        <xdr:cNvPr id="90" name="AutoShape 7" descr="Видеодомофон Full HD HDcom S-108-FHD(10)  #1">
          <a:extLst>
            <a:ext uri="{FF2B5EF4-FFF2-40B4-BE49-F238E27FC236}">
              <a16:creationId xmlns:a16="http://schemas.microsoft.com/office/drawing/2014/main" id="{00000000-0008-0000-0500-00005A000000}"/>
            </a:ext>
          </a:extLst>
        </xdr:cNvPr>
        <xdr:cNvSpPr>
          <a:spLocks noChangeAspect="1" noChangeArrowheads="1"/>
        </xdr:cNvSpPr>
      </xdr:nvSpPr>
      <xdr:spPr bwMode="auto">
        <a:xfrm>
          <a:off x="1073727" y="7273636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77</xdr:row>
      <xdr:rowOff>0</xdr:rowOff>
    </xdr:from>
    <xdr:ext cx="304800" cy="2742767"/>
    <xdr:sp macro="" textlink="">
      <xdr:nvSpPr>
        <xdr:cNvPr id="91" name="AutoShape 3" descr="Hikvision ISD-SMG318LT-F">
          <a:extLst>
            <a:ext uri="{FF2B5EF4-FFF2-40B4-BE49-F238E27FC236}">
              <a16:creationId xmlns:a16="http://schemas.microsoft.com/office/drawing/2014/main" id="{00000000-0008-0000-0500-00005B000000}"/>
            </a:ext>
          </a:extLst>
        </xdr:cNvPr>
        <xdr:cNvSpPr>
          <a:spLocks noChangeAspect="1" noChangeArrowheads="1"/>
        </xdr:cNvSpPr>
      </xdr:nvSpPr>
      <xdr:spPr bwMode="auto">
        <a:xfrm>
          <a:off x="2935433" y="72736364"/>
          <a:ext cx="304800" cy="27427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322558</xdr:colOff>
      <xdr:row>77</xdr:row>
      <xdr:rowOff>135472</xdr:rowOff>
    </xdr:from>
    <xdr:ext cx="1219997" cy="1942710"/>
    <xdr:pic>
      <xdr:nvPicPr>
        <xdr:cNvPr id="92" name="Рисунок 10">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46" cstate="screen">
          <a:extLst>
            <a:ext uri="{28A0092B-C50C-407E-A947-70E740481C1C}">
              <a14:useLocalDpi xmlns:a14="http://schemas.microsoft.com/office/drawing/2010/main"/>
            </a:ext>
          </a:extLst>
        </a:blip>
        <a:srcRect/>
        <a:stretch>
          <a:fillRect/>
        </a:stretch>
      </xdr:blipFill>
      <xdr:spPr bwMode="auto">
        <a:xfrm>
          <a:off x="1396285" y="72871836"/>
          <a:ext cx="1219997" cy="19427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428090</xdr:colOff>
      <xdr:row>4</xdr:row>
      <xdr:rowOff>117726</xdr:rowOff>
    </xdr:from>
    <xdr:to>
      <xdr:col>1</xdr:col>
      <xdr:colOff>821944</xdr:colOff>
      <xdr:row>4</xdr:row>
      <xdr:rowOff>1010409</xdr:rowOff>
    </xdr:to>
    <xdr:pic>
      <xdr:nvPicPr>
        <xdr:cNvPr id="93" name="Picture 70">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47" cstate="screen">
          <a:extLst>
            <a:ext uri="{28A0092B-C50C-407E-A947-70E740481C1C}">
              <a14:useLocalDpi xmlns:a14="http://schemas.microsoft.com/office/drawing/2010/main"/>
            </a:ext>
          </a:extLst>
        </a:blip>
        <a:srcRect/>
        <a:stretch>
          <a:fillRect/>
        </a:stretch>
      </xdr:blipFill>
      <xdr:spPr bwMode="auto">
        <a:xfrm>
          <a:off x="1447265" y="90729051"/>
          <a:ext cx="390044" cy="883158"/>
        </a:xfrm>
        <a:prstGeom prst="rect">
          <a:avLst/>
        </a:prstGeom>
        <a:noFill/>
      </xdr:spPr>
    </xdr:pic>
    <xdr:clientData/>
  </xdr:twoCellAnchor>
  <xdr:twoCellAnchor editAs="oneCell">
    <xdr:from>
      <xdr:col>1</xdr:col>
      <xdr:colOff>104776</xdr:colOff>
      <xdr:row>5</xdr:row>
      <xdr:rowOff>142875</xdr:rowOff>
    </xdr:from>
    <xdr:to>
      <xdr:col>1</xdr:col>
      <xdr:colOff>1181100</xdr:colOff>
      <xdr:row>5</xdr:row>
      <xdr:rowOff>859077</xdr:rowOff>
    </xdr:to>
    <xdr:pic>
      <xdr:nvPicPr>
        <xdr:cNvPr id="94" name="Рисунок 16" descr="Securityone">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48" cstate="screen">
          <a:extLst>
            <a:ext uri="{28A0092B-C50C-407E-A947-70E740481C1C}">
              <a14:useLocalDpi xmlns:a14="http://schemas.microsoft.com/office/drawing/2010/main"/>
            </a:ext>
          </a:extLst>
        </a:blip>
        <a:srcRect/>
        <a:stretch>
          <a:fillRect/>
        </a:stretch>
      </xdr:blipFill>
      <xdr:spPr bwMode="auto">
        <a:xfrm>
          <a:off x="1123951" y="22926675"/>
          <a:ext cx="1076324" cy="706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77</xdr:row>
      <xdr:rowOff>0</xdr:rowOff>
    </xdr:from>
    <xdr:ext cx="304800" cy="2742767"/>
    <xdr:sp macro="" textlink="">
      <xdr:nvSpPr>
        <xdr:cNvPr id="96" name="AutoShape 3" descr="Hikvision ISD-SMG318LT-F">
          <a:extLst>
            <a:ext uri="{FF2B5EF4-FFF2-40B4-BE49-F238E27FC236}">
              <a16:creationId xmlns:a16="http://schemas.microsoft.com/office/drawing/2014/main" id="{00000000-0008-0000-0500-000060000000}"/>
            </a:ext>
          </a:extLst>
        </xdr:cNvPr>
        <xdr:cNvSpPr>
          <a:spLocks noChangeAspect="1" noChangeArrowheads="1"/>
        </xdr:cNvSpPr>
      </xdr:nvSpPr>
      <xdr:spPr bwMode="auto">
        <a:xfrm>
          <a:off x="2932340" y="79526947"/>
          <a:ext cx="304800" cy="27427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69272</xdr:colOff>
      <xdr:row>59</xdr:row>
      <xdr:rowOff>129886</xdr:rowOff>
    </xdr:from>
    <xdr:to>
      <xdr:col>1</xdr:col>
      <xdr:colOff>1606585</xdr:colOff>
      <xdr:row>59</xdr:row>
      <xdr:rowOff>1154259</xdr:rowOff>
    </xdr:to>
    <xdr:pic>
      <xdr:nvPicPr>
        <xdr:cNvPr id="82" name="Picture 81" descr="Picture">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a:ext>
          </a:extLst>
        </a:blip>
        <a:stretch>
          <a:fillRect/>
        </a:stretch>
      </xdr:blipFill>
      <xdr:spPr>
        <a:xfrm>
          <a:off x="1142999" y="78243546"/>
          <a:ext cx="1537313" cy="1024373"/>
        </a:xfrm>
        <a:prstGeom prst="rect">
          <a:avLst/>
        </a:prstGeom>
      </xdr:spPr>
    </xdr:pic>
    <xdr:clientData/>
  </xdr:twoCellAnchor>
  <xdr:twoCellAnchor editAs="oneCell">
    <xdr:from>
      <xdr:col>1</xdr:col>
      <xdr:colOff>346982</xdr:colOff>
      <xdr:row>36</xdr:row>
      <xdr:rowOff>367393</xdr:rowOff>
    </xdr:from>
    <xdr:to>
      <xdr:col>1</xdr:col>
      <xdr:colOff>1316900</xdr:colOff>
      <xdr:row>36</xdr:row>
      <xdr:rowOff>1008881</xdr:rowOff>
    </xdr:to>
    <xdr:pic>
      <xdr:nvPicPr>
        <xdr:cNvPr id="87" name="图片 47">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a:ext>
          </a:extLst>
        </a:blip>
        <a:stretch>
          <a:fillRect/>
        </a:stretch>
      </xdr:blipFill>
      <xdr:spPr>
        <a:xfrm>
          <a:off x="1421946" y="49829357"/>
          <a:ext cx="966108" cy="637678"/>
        </a:xfrm>
        <a:prstGeom prst="rect">
          <a:avLst/>
        </a:prstGeom>
      </xdr:spPr>
    </xdr:pic>
    <xdr:clientData/>
  </xdr:twoCellAnchor>
  <xdr:twoCellAnchor>
    <xdr:from>
      <xdr:col>1</xdr:col>
      <xdr:colOff>143494</xdr:colOff>
      <xdr:row>16</xdr:row>
      <xdr:rowOff>848590</xdr:rowOff>
    </xdr:from>
    <xdr:to>
      <xdr:col>1</xdr:col>
      <xdr:colOff>1542943</xdr:colOff>
      <xdr:row>16</xdr:row>
      <xdr:rowOff>2103828</xdr:rowOff>
    </xdr:to>
    <xdr:pic>
      <xdr:nvPicPr>
        <xdr:cNvPr id="97" name="Picture 1" descr="Picture">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218458" y="22313859"/>
          <a:ext cx="1399449" cy="1255238"/>
        </a:xfrm>
        <a:prstGeom prst="rect">
          <a:avLst/>
        </a:prstGeom>
      </xdr:spPr>
    </xdr:pic>
    <xdr:clientData/>
  </xdr:twoCellAnchor>
  <xdr:oneCellAnchor>
    <xdr:from>
      <xdr:col>2</xdr:col>
      <xdr:colOff>0</xdr:colOff>
      <xdr:row>78</xdr:row>
      <xdr:rowOff>0</xdr:rowOff>
    </xdr:from>
    <xdr:ext cx="304800" cy="2742767"/>
    <xdr:sp macro="" textlink="">
      <xdr:nvSpPr>
        <xdr:cNvPr id="98" name="AutoShape 3" descr="Hikvision ISD-SMG318LT-F">
          <a:extLst>
            <a:ext uri="{FF2B5EF4-FFF2-40B4-BE49-F238E27FC236}">
              <a16:creationId xmlns:a16="http://schemas.microsoft.com/office/drawing/2014/main" id="{00000000-0008-0000-0500-000062000000}"/>
            </a:ext>
          </a:extLst>
        </xdr:cNvPr>
        <xdr:cNvSpPr>
          <a:spLocks noChangeAspect="1" noChangeArrowheads="1"/>
        </xdr:cNvSpPr>
      </xdr:nvSpPr>
      <xdr:spPr bwMode="auto">
        <a:xfrm>
          <a:off x="2932340" y="90208554"/>
          <a:ext cx="304800" cy="27427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78</xdr:row>
      <xdr:rowOff>0</xdr:rowOff>
    </xdr:from>
    <xdr:ext cx="304800" cy="2742767"/>
    <xdr:sp macro="" textlink="">
      <xdr:nvSpPr>
        <xdr:cNvPr id="100" name="AutoShape 3" descr="Hikvision ISD-SMG318LT-F">
          <a:extLst>
            <a:ext uri="{FF2B5EF4-FFF2-40B4-BE49-F238E27FC236}">
              <a16:creationId xmlns:a16="http://schemas.microsoft.com/office/drawing/2014/main" id="{00000000-0008-0000-0500-000064000000}"/>
            </a:ext>
          </a:extLst>
        </xdr:cNvPr>
        <xdr:cNvSpPr>
          <a:spLocks noChangeAspect="1" noChangeArrowheads="1"/>
        </xdr:cNvSpPr>
      </xdr:nvSpPr>
      <xdr:spPr bwMode="auto">
        <a:xfrm>
          <a:off x="6245679" y="90208554"/>
          <a:ext cx="304800" cy="27427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299357</xdr:colOff>
      <xdr:row>78</xdr:row>
      <xdr:rowOff>306161</xdr:rowOff>
    </xdr:from>
    <xdr:to>
      <xdr:col>1</xdr:col>
      <xdr:colOff>1425742</xdr:colOff>
      <xdr:row>78</xdr:row>
      <xdr:rowOff>931161</xdr:rowOff>
    </xdr:to>
    <xdr:pic>
      <xdr:nvPicPr>
        <xdr:cNvPr id="101" name="Picture 1" descr="Picture">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a:ext>
          </a:extLst>
        </a:blip>
        <a:stretch>
          <a:fillRect/>
        </a:stretch>
      </xdr:blipFill>
      <xdr:spPr>
        <a:xfrm>
          <a:off x="1328057" y="125655161"/>
          <a:ext cx="1126385" cy="625000"/>
        </a:xfrm>
        <a:prstGeom prst="rect">
          <a:avLst/>
        </a:prstGeom>
      </xdr:spPr>
    </xdr:pic>
    <xdr:clientData/>
  </xdr:twoCellAnchor>
  <xdr:twoCellAnchor>
    <xdr:from>
      <xdr:col>1</xdr:col>
      <xdr:colOff>474459</xdr:colOff>
      <xdr:row>26</xdr:row>
      <xdr:rowOff>484909</xdr:rowOff>
    </xdr:from>
    <xdr:to>
      <xdr:col>1</xdr:col>
      <xdr:colOff>1394114</xdr:colOff>
      <xdr:row>26</xdr:row>
      <xdr:rowOff>2130137</xdr:rowOff>
    </xdr:to>
    <xdr:pic>
      <xdr:nvPicPr>
        <xdr:cNvPr id="102" name="Picture 1" descr="Picture">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a:ext>
          </a:extLst>
        </a:blip>
        <a:stretch>
          <a:fillRect/>
        </a:stretch>
      </xdr:blipFill>
      <xdr:spPr>
        <a:xfrm>
          <a:off x="1548186" y="38792727"/>
          <a:ext cx="919655" cy="1645228"/>
        </a:xfrm>
        <a:prstGeom prst="rect">
          <a:avLst/>
        </a:prstGeom>
      </xdr:spPr>
    </xdr:pic>
    <xdr:clientData/>
  </xdr:twoCellAnchor>
  <xdr:twoCellAnchor>
    <xdr:from>
      <xdr:col>1</xdr:col>
      <xdr:colOff>510886</xdr:colOff>
      <xdr:row>27</xdr:row>
      <xdr:rowOff>727362</xdr:rowOff>
    </xdr:from>
    <xdr:to>
      <xdr:col>1</xdr:col>
      <xdr:colOff>1498023</xdr:colOff>
      <xdr:row>27</xdr:row>
      <xdr:rowOff>2493313</xdr:rowOff>
    </xdr:to>
    <xdr:pic>
      <xdr:nvPicPr>
        <xdr:cNvPr id="103" name="Picture 1" descr="Picture">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a:ext>
          </a:extLst>
        </a:blip>
        <a:stretch>
          <a:fillRect/>
        </a:stretch>
      </xdr:blipFill>
      <xdr:spPr>
        <a:xfrm>
          <a:off x="1584613" y="41953295"/>
          <a:ext cx="987137" cy="1765951"/>
        </a:xfrm>
        <a:prstGeom prst="rect">
          <a:avLst/>
        </a:prstGeom>
      </xdr:spPr>
    </xdr:pic>
    <xdr:clientData/>
  </xdr:twoCellAnchor>
  <xdr:twoCellAnchor>
    <xdr:from>
      <xdr:col>1</xdr:col>
      <xdr:colOff>320386</xdr:colOff>
      <xdr:row>79</xdr:row>
      <xdr:rowOff>155864</xdr:rowOff>
    </xdr:from>
    <xdr:to>
      <xdr:col>1</xdr:col>
      <xdr:colOff>1590386</xdr:colOff>
      <xdr:row>79</xdr:row>
      <xdr:rowOff>1411102</xdr:rowOff>
    </xdr:to>
    <xdr:pic>
      <xdr:nvPicPr>
        <xdr:cNvPr id="104" name="Picture 1" descr="Picture">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a:ext>
          </a:extLst>
        </a:blip>
        <a:stretch>
          <a:fillRect/>
        </a:stretch>
      </xdr:blipFill>
      <xdr:spPr>
        <a:xfrm>
          <a:off x="1394113" y="100748524"/>
          <a:ext cx="1270000" cy="1255238"/>
        </a:xfrm>
        <a:prstGeom prst="rect">
          <a:avLst/>
        </a:prstGeom>
      </xdr:spPr>
    </xdr:pic>
    <xdr:clientData/>
  </xdr:twoCellAnchor>
  <xdr:twoCellAnchor>
    <xdr:from>
      <xdr:col>1</xdr:col>
      <xdr:colOff>536808</xdr:colOff>
      <xdr:row>80</xdr:row>
      <xdr:rowOff>250031</xdr:rowOff>
    </xdr:from>
    <xdr:to>
      <xdr:col>1</xdr:col>
      <xdr:colOff>1349424</xdr:colOff>
      <xdr:row>80</xdr:row>
      <xdr:rowOff>1047748</xdr:rowOff>
    </xdr:to>
    <xdr:pic>
      <xdr:nvPicPr>
        <xdr:cNvPr id="106" name="Picture 1" descr="Picture">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a:ext>
          </a:extLst>
        </a:blip>
        <a:stretch>
          <a:fillRect/>
        </a:stretch>
      </xdr:blipFill>
      <xdr:spPr>
        <a:xfrm>
          <a:off x="1608371" y="104536876"/>
          <a:ext cx="812616" cy="797717"/>
        </a:xfrm>
        <a:prstGeom prst="rect">
          <a:avLst/>
        </a:prstGeom>
      </xdr:spPr>
    </xdr:pic>
    <xdr:clientData/>
  </xdr:twoCellAnchor>
  <xdr:twoCellAnchor editAs="oneCell">
    <xdr:from>
      <xdr:col>1</xdr:col>
      <xdr:colOff>149681</xdr:colOff>
      <xdr:row>67</xdr:row>
      <xdr:rowOff>870859</xdr:rowOff>
    </xdr:from>
    <xdr:to>
      <xdr:col>1</xdr:col>
      <xdr:colOff>1617890</xdr:colOff>
      <xdr:row>69</xdr:row>
      <xdr:rowOff>115663</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56" cstate="print">
          <a:extLst>
            <a:ext uri="{28A0092B-C50C-407E-A947-70E740481C1C}">
              <a14:useLocalDpi xmlns:a14="http://schemas.microsoft.com/office/drawing/2010/main"/>
            </a:ext>
          </a:extLst>
        </a:blip>
        <a:srcRect/>
        <a:stretch/>
      </xdr:blipFill>
      <xdr:spPr>
        <a:xfrm>
          <a:off x="1156610" y="96760395"/>
          <a:ext cx="1477734" cy="1204231"/>
        </a:xfrm>
        <a:prstGeom prst="rect">
          <a:avLst/>
        </a:prstGeom>
      </xdr:spPr>
    </xdr:pic>
    <xdr:clientData/>
  </xdr:twoCellAnchor>
  <xdr:oneCellAnchor>
    <xdr:from>
      <xdr:col>1</xdr:col>
      <xdr:colOff>0</xdr:colOff>
      <xdr:row>72</xdr:row>
      <xdr:rowOff>0</xdr:rowOff>
    </xdr:from>
    <xdr:ext cx="304800" cy="304800"/>
    <xdr:sp macro="" textlink="">
      <xdr:nvSpPr>
        <xdr:cNvPr id="107" name="AutoShape 6" descr="Видеодомофон Full HD HDcom S-108-FHD(10)  #1">
          <a:extLst>
            <a:ext uri="{FF2B5EF4-FFF2-40B4-BE49-F238E27FC236}">
              <a16:creationId xmlns:a16="http://schemas.microsoft.com/office/drawing/2014/main" id="{00000000-0008-0000-0500-00006B000000}"/>
            </a:ext>
          </a:extLst>
        </xdr:cNvPr>
        <xdr:cNvSpPr>
          <a:spLocks noChangeAspect="1" noChangeArrowheads="1"/>
        </xdr:cNvSpPr>
      </xdr:nvSpPr>
      <xdr:spPr bwMode="auto">
        <a:xfrm>
          <a:off x="1074964" y="912835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72</xdr:row>
      <xdr:rowOff>0</xdr:rowOff>
    </xdr:from>
    <xdr:ext cx="304800" cy="304800"/>
    <xdr:sp macro="" textlink="">
      <xdr:nvSpPr>
        <xdr:cNvPr id="108" name="AutoShape 7" descr="Видеодомофон Full HD HDcom S-108-FHD(10)  #1">
          <a:extLst>
            <a:ext uri="{FF2B5EF4-FFF2-40B4-BE49-F238E27FC236}">
              <a16:creationId xmlns:a16="http://schemas.microsoft.com/office/drawing/2014/main" id="{00000000-0008-0000-0500-00006C000000}"/>
            </a:ext>
          </a:extLst>
        </xdr:cNvPr>
        <xdr:cNvSpPr>
          <a:spLocks noChangeAspect="1" noChangeArrowheads="1"/>
        </xdr:cNvSpPr>
      </xdr:nvSpPr>
      <xdr:spPr bwMode="auto">
        <a:xfrm>
          <a:off x="1074964" y="912835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257175</xdr:colOff>
      <xdr:row>72</xdr:row>
      <xdr:rowOff>19050</xdr:rowOff>
    </xdr:from>
    <xdr:ext cx="1247775" cy="1247775"/>
    <xdr:pic>
      <xdr:nvPicPr>
        <xdr:cNvPr id="109" name="Рисунок 63" descr="Турникет-штатив мостового типа LD-T305 для контроля доступа пешеходов">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57" cstate="screen">
          <a:extLst>
            <a:ext uri="{28A0092B-C50C-407E-A947-70E740481C1C}">
              <a14:useLocalDpi xmlns:a14="http://schemas.microsoft.com/office/drawing/2010/main"/>
            </a:ext>
          </a:extLst>
        </a:blip>
        <a:srcRect/>
        <a:stretch>
          <a:fillRect/>
        </a:stretch>
      </xdr:blipFill>
      <xdr:spPr bwMode="auto">
        <a:xfrm>
          <a:off x="1332139" y="91302569"/>
          <a:ext cx="1247775"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136072</xdr:colOff>
      <xdr:row>70</xdr:row>
      <xdr:rowOff>306161</xdr:rowOff>
    </xdr:from>
    <xdr:to>
      <xdr:col>1</xdr:col>
      <xdr:colOff>1673385</xdr:colOff>
      <xdr:row>70</xdr:row>
      <xdr:rowOff>1219930</xdr:rowOff>
    </xdr:to>
    <xdr:pic>
      <xdr:nvPicPr>
        <xdr:cNvPr id="110" name="Picture 1" descr="Picture">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a:ext>
          </a:extLst>
        </a:blip>
        <a:stretch>
          <a:fillRect/>
        </a:stretch>
      </xdr:blipFill>
      <xdr:spPr>
        <a:xfrm>
          <a:off x="1211036" y="94528822"/>
          <a:ext cx="1537313" cy="913769"/>
        </a:xfrm>
        <a:prstGeom prst="rect">
          <a:avLst/>
        </a:prstGeom>
      </xdr:spPr>
    </xdr:pic>
    <xdr:clientData/>
  </xdr:twoCellAnchor>
  <xdr:twoCellAnchor editAs="oneCell">
    <xdr:from>
      <xdr:col>1</xdr:col>
      <xdr:colOff>176893</xdr:colOff>
      <xdr:row>15</xdr:row>
      <xdr:rowOff>898072</xdr:rowOff>
    </xdr:from>
    <xdr:to>
      <xdr:col>1</xdr:col>
      <xdr:colOff>1582523</xdr:colOff>
      <xdr:row>15</xdr:row>
      <xdr:rowOff>2150147</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9"/>
        <a:stretch>
          <a:fillRect/>
        </a:stretch>
      </xdr:blipFill>
      <xdr:spPr>
        <a:xfrm>
          <a:off x="1183822" y="23200179"/>
          <a:ext cx="1396105" cy="1255885"/>
        </a:xfrm>
        <a:prstGeom prst="rect">
          <a:avLst/>
        </a:prstGeom>
      </xdr:spPr>
    </xdr:pic>
    <xdr:clientData/>
  </xdr:twoCellAnchor>
  <xdr:twoCellAnchor editAs="oneCell">
    <xdr:from>
      <xdr:col>1</xdr:col>
      <xdr:colOff>394607</xdr:colOff>
      <xdr:row>10</xdr:row>
      <xdr:rowOff>476250</xdr:rowOff>
    </xdr:from>
    <xdr:to>
      <xdr:col>1</xdr:col>
      <xdr:colOff>1088088</xdr:colOff>
      <xdr:row>10</xdr:row>
      <xdr:rowOff>1924556</xdr:rowOff>
    </xdr:to>
    <xdr:pic>
      <xdr:nvPicPr>
        <xdr:cNvPr id="8" name="Рисунок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0"/>
        <a:stretch>
          <a:fillRect/>
        </a:stretch>
      </xdr:blipFill>
      <xdr:spPr>
        <a:xfrm>
          <a:off x="1401536" y="16423821"/>
          <a:ext cx="701101" cy="1438781"/>
        </a:xfrm>
        <a:prstGeom prst="rect">
          <a:avLst/>
        </a:prstGeom>
      </xdr:spPr>
    </xdr:pic>
    <xdr:clientData/>
  </xdr:twoCellAnchor>
  <xdr:twoCellAnchor editAs="oneCell">
    <xdr:from>
      <xdr:col>1</xdr:col>
      <xdr:colOff>163287</xdr:colOff>
      <xdr:row>49</xdr:row>
      <xdr:rowOff>544286</xdr:rowOff>
    </xdr:from>
    <xdr:to>
      <xdr:col>1</xdr:col>
      <xdr:colOff>1578305</xdr:colOff>
      <xdr:row>49</xdr:row>
      <xdr:rowOff>1292679</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a:ext>
          </a:extLst>
        </a:blip>
        <a:stretch>
          <a:fillRect/>
        </a:stretch>
      </xdr:blipFill>
      <xdr:spPr>
        <a:xfrm>
          <a:off x="1170216" y="83575072"/>
          <a:ext cx="1418828" cy="748393"/>
        </a:xfrm>
        <a:prstGeom prst="rect">
          <a:avLst/>
        </a:prstGeom>
      </xdr:spPr>
    </xdr:pic>
    <xdr:clientData/>
  </xdr:twoCellAnchor>
  <xdr:twoCellAnchor editAs="oneCell">
    <xdr:from>
      <xdr:col>2</xdr:col>
      <xdr:colOff>2435680</xdr:colOff>
      <xdr:row>9</xdr:row>
      <xdr:rowOff>3197679</xdr:rowOff>
    </xdr:from>
    <xdr:to>
      <xdr:col>2</xdr:col>
      <xdr:colOff>3240023</xdr:colOff>
      <xdr:row>10</xdr:row>
      <xdr:rowOff>631042</xdr:rowOff>
    </xdr:to>
    <xdr:pic>
      <xdr:nvPicPr>
        <xdr:cNvPr id="99" name="Рисунок 98" descr="new - Journal of Physical Science">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a:ext>
          </a:extLst>
        </a:blip>
        <a:srcRect/>
        <a:stretch>
          <a:fillRect/>
        </a:stretch>
      </xdr:blipFill>
      <xdr:spPr bwMode="auto">
        <a:xfrm rot="3388504">
          <a:off x="5181167" y="15882692"/>
          <a:ext cx="689279" cy="71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2100659</xdr:colOff>
      <xdr:row>25</xdr:row>
      <xdr:rowOff>2298381</xdr:rowOff>
    </xdr:from>
    <xdr:to>
      <xdr:col>2</xdr:col>
      <xdr:colOff>3316502</xdr:colOff>
      <xdr:row>26</xdr:row>
      <xdr:rowOff>1044442</xdr:rowOff>
    </xdr:to>
    <xdr:pic>
      <xdr:nvPicPr>
        <xdr:cNvPr id="112" name="Рисунок 111" descr="new - Journal of Physical Science">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a:ext>
          </a:extLst>
        </a:blip>
        <a:srcRect/>
        <a:stretch>
          <a:fillRect/>
        </a:stretch>
      </xdr:blipFill>
      <xdr:spPr bwMode="auto">
        <a:xfrm rot="3388504">
          <a:off x="4852202" y="45185195"/>
          <a:ext cx="1088668" cy="112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2022870</xdr:colOff>
      <xdr:row>26</xdr:row>
      <xdr:rowOff>3026594</xdr:rowOff>
    </xdr:from>
    <xdr:to>
      <xdr:col>2</xdr:col>
      <xdr:colOff>3255669</xdr:colOff>
      <xdr:row>27</xdr:row>
      <xdr:rowOff>1082615</xdr:rowOff>
    </xdr:to>
    <xdr:pic>
      <xdr:nvPicPr>
        <xdr:cNvPr id="113" name="Рисунок 112" descr="new - Journal of Physical Science">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a:ext>
          </a:extLst>
        </a:blip>
        <a:srcRect/>
        <a:stretch>
          <a:fillRect/>
        </a:stretch>
      </xdr:blipFill>
      <xdr:spPr bwMode="auto">
        <a:xfrm rot="3388504">
          <a:off x="4774943" y="48266914"/>
          <a:ext cx="1123614" cy="115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2381249</xdr:colOff>
      <xdr:row>35</xdr:row>
      <xdr:rowOff>1279071</xdr:rowOff>
    </xdr:from>
    <xdr:to>
      <xdr:col>2</xdr:col>
      <xdr:colOff>3102860</xdr:colOff>
      <xdr:row>36</xdr:row>
      <xdr:rowOff>625053</xdr:rowOff>
    </xdr:to>
    <xdr:pic>
      <xdr:nvPicPr>
        <xdr:cNvPr id="114" name="Рисунок 113" descr="new - Journal of Physical Science">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a:ext>
          </a:extLst>
        </a:blip>
        <a:srcRect/>
        <a:stretch>
          <a:fillRect/>
        </a:stretch>
      </xdr:blipFill>
      <xdr:spPr bwMode="auto">
        <a:xfrm rot="3388504">
          <a:off x="5126736" y="65725656"/>
          <a:ext cx="689279" cy="71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2503715</xdr:colOff>
      <xdr:row>39</xdr:row>
      <xdr:rowOff>1279072</xdr:rowOff>
    </xdr:from>
    <xdr:to>
      <xdr:col>2</xdr:col>
      <xdr:colOff>3296628</xdr:colOff>
      <xdr:row>40</xdr:row>
      <xdr:rowOff>625053</xdr:rowOff>
    </xdr:to>
    <xdr:pic>
      <xdr:nvPicPr>
        <xdr:cNvPr id="115" name="Рисунок 114" descr="new - Journal of Physical Science">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a:ext>
          </a:extLst>
        </a:blip>
        <a:srcRect/>
        <a:stretch>
          <a:fillRect/>
        </a:stretch>
      </xdr:blipFill>
      <xdr:spPr bwMode="auto">
        <a:xfrm rot="3388504">
          <a:off x="5249202" y="71114085"/>
          <a:ext cx="689279" cy="71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2462892</xdr:colOff>
      <xdr:row>41</xdr:row>
      <xdr:rowOff>1319893</xdr:rowOff>
    </xdr:from>
    <xdr:to>
      <xdr:col>2</xdr:col>
      <xdr:colOff>3236755</xdr:colOff>
      <xdr:row>42</xdr:row>
      <xdr:rowOff>665874</xdr:rowOff>
    </xdr:to>
    <xdr:pic>
      <xdr:nvPicPr>
        <xdr:cNvPr id="116" name="Рисунок 115" descr="new - Journal of Physical Science">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a:ext>
          </a:extLst>
        </a:blip>
        <a:srcRect/>
        <a:stretch>
          <a:fillRect/>
        </a:stretch>
      </xdr:blipFill>
      <xdr:spPr bwMode="auto">
        <a:xfrm rot="3388504">
          <a:off x="5208379" y="73849121"/>
          <a:ext cx="689279" cy="71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2178631</xdr:colOff>
      <xdr:row>48</xdr:row>
      <xdr:rowOff>1798646</xdr:rowOff>
    </xdr:from>
    <xdr:to>
      <xdr:col>2</xdr:col>
      <xdr:colOff>3255253</xdr:colOff>
      <xdr:row>49</xdr:row>
      <xdr:rowOff>929906</xdr:rowOff>
    </xdr:to>
    <xdr:pic>
      <xdr:nvPicPr>
        <xdr:cNvPr id="117" name="Рисунок 116" descr="new - Journal of Physical Science">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a:ext>
          </a:extLst>
        </a:blip>
        <a:srcRect/>
        <a:stretch>
          <a:fillRect/>
        </a:stretch>
      </xdr:blipFill>
      <xdr:spPr bwMode="auto">
        <a:xfrm rot="3388504">
          <a:off x="4928405" y="84324837"/>
          <a:ext cx="972034" cy="1001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2296764</xdr:colOff>
      <xdr:row>76</xdr:row>
      <xdr:rowOff>622850</xdr:rowOff>
    </xdr:from>
    <xdr:to>
      <xdr:col>2</xdr:col>
      <xdr:colOff>3279002</xdr:colOff>
      <xdr:row>77</xdr:row>
      <xdr:rowOff>856234</xdr:rowOff>
    </xdr:to>
    <xdr:pic>
      <xdr:nvPicPr>
        <xdr:cNvPr id="118" name="Рисунок 117" descr="new - Journal of Physical Science">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a:ext>
          </a:extLst>
        </a:blip>
        <a:srcRect/>
        <a:stretch>
          <a:fillRect/>
        </a:stretch>
      </xdr:blipFill>
      <xdr:spPr bwMode="auto">
        <a:xfrm rot="3388504">
          <a:off x="5045093" y="113834593"/>
          <a:ext cx="876730" cy="903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2422071</xdr:colOff>
      <xdr:row>78</xdr:row>
      <xdr:rowOff>0</xdr:rowOff>
    </xdr:from>
    <xdr:to>
      <xdr:col>2</xdr:col>
      <xdr:colOff>3199744</xdr:colOff>
      <xdr:row>78</xdr:row>
      <xdr:rowOff>706425</xdr:rowOff>
    </xdr:to>
    <xdr:pic>
      <xdr:nvPicPr>
        <xdr:cNvPr id="119" name="Рисунок 118" descr="new - Journal of Physical Science">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a:ext>
          </a:extLst>
        </a:blip>
        <a:srcRect/>
        <a:stretch>
          <a:fillRect/>
        </a:stretch>
      </xdr:blipFill>
      <xdr:spPr bwMode="auto">
        <a:xfrm rot="3388504">
          <a:off x="5167558" y="117432799"/>
          <a:ext cx="689279" cy="71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2449285</xdr:colOff>
      <xdr:row>78</xdr:row>
      <xdr:rowOff>1088571</xdr:rowOff>
    </xdr:from>
    <xdr:to>
      <xdr:col>2</xdr:col>
      <xdr:colOff>3238388</xdr:colOff>
      <xdr:row>79</xdr:row>
      <xdr:rowOff>666145</xdr:rowOff>
    </xdr:to>
    <xdr:pic>
      <xdr:nvPicPr>
        <xdr:cNvPr id="120" name="Рисунок 119" descr="new - Journal of Physical Science">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a:ext>
          </a:extLst>
        </a:blip>
        <a:srcRect/>
        <a:stretch>
          <a:fillRect/>
        </a:stretch>
      </xdr:blipFill>
      <xdr:spPr bwMode="auto">
        <a:xfrm rot="3388504">
          <a:off x="5194772" y="118589406"/>
          <a:ext cx="689279" cy="71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2435679</xdr:colOff>
      <xdr:row>80</xdr:row>
      <xdr:rowOff>0</xdr:rowOff>
    </xdr:from>
    <xdr:to>
      <xdr:col>2</xdr:col>
      <xdr:colOff>3240022</xdr:colOff>
      <xdr:row>80</xdr:row>
      <xdr:rowOff>670453</xdr:rowOff>
    </xdr:to>
    <xdr:pic>
      <xdr:nvPicPr>
        <xdr:cNvPr id="123" name="Рисунок 122" descr="new - Journal of Physical Science">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a:ext>
          </a:extLst>
        </a:blip>
        <a:srcRect/>
        <a:stretch>
          <a:fillRect/>
        </a:stretch>
      </xdr:blipFill>
      <xdr:spPr bwMode="auto">
        <a:xfrm rot="3388504">
          <a:off x="5181166" y="122712371"/>
          <a:ext cx="689279" cy="710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304800</xdr:colOff>
      <xdr:row>40</xdr:row>
      <xdr:rowOff>304800</xdr:rowOff>
    </xdr:to>
    <xdr:sp macro="" textlink="">
      <xdr:nvSpPr>
        <xdr:cNvPr id="6145" name="AutoShape 1" descr="HIKVISION DS-KV9503-WBE1 Video intercom with face reader">
          <a:extLst>
            <a:ext uri="{FF2B5EF4-FFF2-40B4-BE49-F238E27FC236}">
              <a16:creationId xmlns:a16="http://schemas.microsoft.com/office/drawing/2014/main" id="{00000000-0008-0000-0500-000001180000}"/>
            </a:ext>
          </a:extLst>
        </xdr:cNvPr>
        <xdr:cNvSpPr>
          <a:spLocks noChangeAspect="1" noChangeArrowheads="1"/>
        </xdr:cNvSpPr>
      </xdr:nvSpPr>
      <xdr:spPr bwMode="auto">
        <a:xfrm>
          <a:off x="1000125" y="7115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40</xdr:row>
      <xdr:rowOff>0</xdr:rowOff>
    </xdr:from>
    <xdr:to>
      <xdr:col>1</xdr:col>
      <xdr:colOff>304800</xdr:colOff>
      <xdr:row>40</xdr:row>
      <xdr:rowOff>304800</xdr:rowOff>
    </xdr:to>
    <xdr:sp macro="" textlink="">
      <xdr:nvSpPr>
        <xdr:cNvPr id="6149" name="AutoShape 5" descr="DS-KV9503-WBE1 Вызывная панель с функцией распознавания лиц -  Видеонаблюдение">
          <a:extLst>
            <a:ext uri="{FF2B5EF4-FFF2-40B4-BE49-F238E27FC236}">
              <a16:creationId xmlns:a16="http://schemas.microsoft.com/office/drawing/2014/main" id="{00000000-0008-0000-0500-000005180000}"/>
            </a:ext>
          </a:extLst>
        </xdr:cNvPr>
        <xdr:cNvSpPr>
          <a:spLocks noChangeAspect="1" noChangeArrowheads="1"/>
        </xdr:cNvSpPr>
      </xdr:nvSpPr>
      <xdr:spPr bwMode="auto">
        <a:xfrm>
          <a:off x="1000125" y="7115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511628</xdr:colOff>
      <xdr:row>52</xdr:row>
      <xdr:rowOff>169229</xdr:rowOff>
    </xdr:from>
    <xdr:to>
      <xdr:col>1</xdr:col>
      <xdr:colOff>1621971</xdr:colOff>
      <xdr:row>52</xdr:row>
      <xdr:rowOff>1088571</xdr:rowOff>
    </xdr:to>
    <xdr:pic>
      <xdr:nvPicPr>
        <xdr:cNvPr id="124" name="Picture 1" descr="Picture">
          <a:extLst>
            <a:ext uri="{FF2B5EF4-FFF2-40B4-BE49-F238E27FC236}">
              <a16:creationId xmlns:a16="http://schemas.microsoft.com/office/drawing/2014/main" id="{68CA9D33-89C9-40AD-AD16-FB012379C9D0}"/>
            </a:ext>
          </a:extLst>
        </xdr:cNvPr>
        <xdr:cNvPicPr>
          <a:picLocks noChangeAspect="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14594" r="13554"/>
        <a:stretch/>
      </xdr:blipFill>
      <xdr:spPr bwMode="auto">
        <a:xfrm>
          <a:off x="1545771" y="89453858"/>
          <a:ext cx="1110343" cy="919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119744</xdr:colOff>
      <xdr:row>52</xdr:row>
      <xdr:rowOff>246417</xdr:rowOff>
    </xdr:from>
    <xdr:to>
      <xdr:col>1</xdr:col>
      <xdr:colOff>487276</xdr:colOff>
      <xdr:row>52</xdr:row>
      <xdr:rowOff>979714</xdr:rowOff>
    </xdr:to>
    <xdr:pic>
      <xdr:nvPicPr>
        <xdr:cNvPr id="125" name="图片 103">
          <a:extLst>
            <a:ext uri="{FF2B5EF4-FFF2-40B4-BE49-F238E27FC236}">
              <a16:creationId xmlns:a16="http://schemas.microsoft.com/office/drawing/2014/main" id="{2FAB2306-BA71-4FF1-A5F2-97C26B07F625}"/>
            </a:ext>
          </a:extLst>
        </xdr:cNvPr>
        <xdr:cNvPicPr>
          <a:picLocks noChangeAspect="1"/>
        </xdr:cNvPicPr>
      </xdr:nvPicPr>
      <xdr:blipFill>
        <a:blip xmlns:r="http://schemas.openxmlformats.org/officeDocument/2006/relationships" r:embed="rId68" cstate="print">
          <a:clrChange>
            <a:clrFrom>
              <a:srgbClr val="EEF3FA"/>
            </a:clrFrom>
            <a:clrTo>
              <a:srgbClr val="EEF3FA">
                <a:alpha val="0"/>
              </a:srgbClr>
            </a:clrTo>
          </a:clrChange>
          <a:extLst>
            <a:ext uri="{28A0092B-C50C-407E-A947-70E740481C1C}">
              <a14:useLocalDpi xmlns:a14="http://schemas.microsoft.com/office/drawing/2010/main" val="0"/>
            </a:ext>
          </a:extLst>
        </a:blip>
        <a:srcRect/>
        <a:stretch>
          <a:fillRect/>
        </a:stretch>
      </xdr:blipFill>
      <xdr:spPr bwMode="auto">
        <a:xfrm>
          <a:off x="1153887" y="89531046"/>
          <a:ext cx="367532" cy="733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129887</xdr:colOff>
      <xdr:row>18</xdr:row>
      <xdr:rowOff>658091</xdr:rowOff>
    </xdr:from>
    <xdr:to>
      <xdr:col>1</xdr:col>
      <xdr:colOff>1529336</xdr:colOff>
      <xdr:row>18</xdr:row>
      <xdr:rowOff>1913329</xdr:rowOff>
    </xdr:to>
    <xdr:pic>
      <xdr:nvPicPr>
        <xdr:cNvPr id="126" name="Picture 1" descr="Picture">
          <a:extLst>
            <a:ext uri="{FF2B5EF4-FFF2-40B4-BE49-F238E27FC236}">
              <a16:creationId xmlns:a16="http://schemas.microsoft.com/office/drawing/2014/main" id="{8482919E-EA4B-4F91-BD68-F96810B6CC75}"/>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64030" y="31377577"/>
          <a:ext cx="1399449" cy="1255238"/>
        </a:xfrm>
        <a:prstGeom prst="rect">
          <a:avLst/>
        </a:prstGeom>
      </xdr:spPr>
    </xdr:pic>
    <xdr:clientData/>
  </xdr:twoCellAnchor>
  <xdr:twoCellAnchor editAs="oneCell">
    <xdr:from>
      <xdr:col>2</xdr:col>
      <xdr:colOff>2180040</xdr:colOff>
      <xdr:row>18</xdr:row>
      <xdr:rowOff>155270</xdr:rowOff>
    </xdr:from>
    <xdr:to>
      <xdr:col>2</xdr:col>
      <xdr:colOff>3201639</xdr:colOff>
      <xdr:row>18</xdr:row>
      <xdr:rowOff>1007893</xdr:rowOff>
    </xdr:to>
    <xdr:pic>
      <xdr:nvPicPr>
        <xdr:cNvPr id="127" name="Рисунок 126" descr="new - Journal of Physical Science">
          <a:extLst>
            <a:ext uri="{FF2B5EF4-FFF2-40B4-BE49-F238E27FC236}">
              <a16:creationId xmlns:a16="http://schemas.microsoft.com/office/drawing/2014/main" id="{D1FC9969-D733-4530-8839-0F587DD22DB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a:ext>
          </a:extLst>
        </a:blip>
        <a:srcRect/>
        <a:stretch>
          <a:fillRect/>
        </a:stretch>
      </xdr:blipFill>
      <xdr:spPr bwMode="auto">
        <a:xfrm rot="3388504">
          <a:off x="5065311" y="34012254"/>
          <a:ext cx="867863" cy="1013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129887</xdr:colOff>
      <xdr:row>19</xdr:row>
      <xdr:rowOff>658091</xdr:rowOff>
    </xdr:from>
    <xdr:to>
      <xdr:col>1</xdr:col>
      <xdr:colOff>1529336</xdr:colOff>
      <xdr:row>19</xdr:row>
      <xdr:rowOff>1913329</xdr:rowOff>
    </xdr:to>
    <xdr:pic>
      <xdr:nvPicPr>
        <xdr:cNvPr id="128" name="Picture 1" descr="Picture">
          <a:extLst>
            <a:ext uri="{FF2B5EF4-FFF2-40B4-BE49-F238E27FC236}">
              <a16:creationId xmlns:a16="http://schemas.microsoft.com/office/drawing/2014/main" id="{82A02142-CFDC-49C0-B14D-79A7BDC7B773}"/>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55123" y="34587873"/>
          <a:ext cx="1399449" cy="1255238"/>
        </a:xfrm>
        <a:prstGeom prst="rect">
          <a:avLst/>
        </a:prstGeom>
      </xdr:spPr>
    </xdr:pic>
    <xdr:clientData/>
  </xdr:twoCellAnchor>
  <xdr:oneCellAnchor>
    <xdr:from>
      <xdr:col>2</xdr:col>
      <xdr:colOff>2180040</xdr:colOff>
      <xdr:row>19</xdr:row>
      <xdr:rowOff>155270</xdr:rowOff>
    </xdr:from>
    <xdr:ext cx="1013459" cy="867863"/>
    <xdr:pic>
      <xdr:nvPicPr>
        <xdr:cNvPr id="129" name="Рисунок 128" descr="new - Journal of Physical Science">
          <a:extLst>
            <a:ext uri="{FF2B5EF4-FFF2-40B4-BE49-F238E27FC236}">
              <a16:creationId xmlns:a16="http://schemas.microsoft.com/office/drawing/2014/main" id="{30BB59D7-EAB5-4AE1-8185-81DA1DA12ED2}"/>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a:ext>
          </a:extLst>
        </a:blip>
        <a:srcRect/>
        <a:stretch>
          <a:fillRect/>
        </a:stretch>
      </xdr:blipFill>
      <xdr:spPr bwMode="auto">
        <a:xfrm rot="3388504">
          <a:off x="5065311" y="34012254"/>
          <a:ext cx="867863" cy="10134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471054</xdr:colOff>
      <xdr:row>23</xdr:row>
      <xdr:rowOff>318655</xdr:rowOff>
    </xdr:from>
    <xdr:to>
      <xdr:col>1</xdr:col>
      <xdr:colOff>1188568</xdr:colOff>
      <xdr:row>23</xdr:row>
      <xdr:rowOff>1571035</xdr:rowOff>
    </xdr:to>
    <xdr:pic>
      <xdr:nvPicPr>
        <xdr:cNvPr id="130" name="Picture 1" descr="Picture">
          <a:extLst>
            <a:ext uri="{FF2B5EF4-FFF2-40B4-BE49-F238E27FC236}">
              <a16:creationId xmlns:a16="http://schemas.microsoft.com/office/drawing/2014/main" id="{019F2B46-4739-4FD7-AABC-0449DA92DA9B}"/>
            </a:ext>
          </a:extLst>
        </xdr:cNvPr>
        <xdr:cNvPicPr>
          <a:picLocks noChangeAspect="1"/>
        </xdr:cNvPicPr>
      </xdr:nvPicPr>
      <xdr:blipFill>
        <a:blip xmlns:r="http://schemas.openxmlformats.org/officeDocument/2006/relationships" r:embed="rId69"/>
        <a:stretch>
          <a:fillRect/>
        </a:stretch>
      </xdr:blipFill>
      <xdr:spPr>
        <a:xfrm>
          <a:off x="1496290" y="46800655"/>
          <a:ext cx="717514" cy="1252380"/>
        </a:xfrm>
        <a:prstGeom prst="rect">
          <a:avLst/>
        </a:prstGeom>
      </xdr:spPr>
    </xdr:pic>
    <xdr:clientData/>
  </xdr:twoCellAnchor>
  <xdr:twoCellAnchor editAs="oneCell">
    <xdr:from>
      <xdr:col>1</xdr:col>
      <xdr:colOff>609600</xdr:colOff>
      <xdr:row>81</xdr:row>
      <xdr:rowOff>69273</xdr:rowOff>
    </xdr:from>
    <xdr:to>
      <xdr:col>1</xdr:col>
      <xdr:colOff>1088794</xdr:colOff>
      <xdr:row>81</xdr:row>
      <xdr:rowOff>1181712</xdr:rowOff>
    </xdr:to>
    <xdr:pic>
      <xdr:nvPicPr>
        <xdr:cNvPr id="11" name="Рисунок 10">
          <a:extLst>
            <a:ext uri="{FF2B5EF4-FFF2-40B4-BE49-F238E27FC236}">
              <a16:creationId xmlns:a16="http://schemas.microsoft.com/office/drawing/2014/main" id="{96DCAB14-4007-4B83-A3BB-5B8F64B1CDFE}"/>
            </a:ext>
          </a:extLst>
        </xdr:cNvPr>
        <xdr:cNvPicPr>
          <a:picLocks noChangeAspect="1"/>
        </xdr:cNvPicPr>
      </xdr:nvPicPr>
      <xdr:blipFill>
        <a:blip xmlns:r="http://schemas.openxmlformats.org/officeDocument/2006/relationships" r:embed="rId70"/>
        <a:stretch>
          <a:fillRect/>
        </a:stretch>
      </xdr:blipFill>
      <xdr:spPr>
        <a:xfrm>
          <a:off x="1634836" y="135511309"/>
          <a:ext cx="484909" cy="1112439"/>
        </a:xfrm>
        <a:prstGeom prst="rect">
          <a:avLst/>
        </a:prstGeom>
      </xdr:spPr>
    </xdr:pic>
    <xdr:clientData/>
  </xdr:twoCellAnchor>
  <xdr:oneCellAnchor>
    <xdr:from>
      <xdr:col>1</xdr:col>
      <xdr:colOff>249381</xdr:colOff>
      <xdr:row>82</xdr:row>
      <xdr:rowOff>290945</xdr:rowOff>
    </xdr:from>
    <xdr:ext cx="1207324" cy="845127"/>
    <xdr:pic>
      <xdr:nvPicPr>
        <xdr:cNvPr id="142" name="图片 3">
          <a:extLst>
            <a:ext uri="{FF2B5EF4-FFF2-40B4-BE49-F238E27FC236}">
              <a16:creationId xmlns:a16="http://schemas.microsoft.com/office/drawing/2014/main" id="{08D26586-140A-40E2-AF8A-53C407FA077E}"/>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274617" y="137021454"/>
          <a:ext cx="1207324" cy="845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138546</xdr:colOff>
      <xdr:row>83</xdr:row>
      <xdr:rowOff>124692</xdr:rowOff>
    </xdr:from>
    <xdr:to>
      <xdr:col>1</xdr:col>
      <xdr:colOff>1469889</xdr:colOff>
      <xdr:row>83</xdr:row>
      <xdr:rowOff>1045326</xdr:rowOff>
    </xdr:to>
    <xdr:pic>
      <xdr:nvPicPr>
        <xdr:cNvPr id="12" name="Рисунок 11">
          <a:extLst>
            <a:ext uri="{FF2B5EF4-FFF2-40B4-BE49-F238E27FC236}">
              <a16:creationId xmlns:a16="http://schemas.microsoft.com/office/drawing/2014/main" id="{A11B7FCC-9236-421F-87C4-38FF23B4AC60}"/>
            </a:ext>
          </a:extLst>
        </xdr:cNvPr>
        <xdr:cNvPicPr>
          <a:picLocks noChangeAspect="1"/>
        </xdr:cNvPicPr>
      </xdr:nvPicPr>
      <xdr:blipFill>
        <a:blip xmlns:r="http://schemas.openxmlformats.org/officeDocument/2006/relationships" r:embed="rId72"/>
        <a:stretch>
          <a:fillRect/>
        </a:stretch>
      </xdr:blipFill>
      <xdr:spPr>
        <a:xfrm>
          <a:off x="1163782" y="138143674"/>
          <a:ext cx="1323723" cy="928254"/>
        </a:xfrm>
        <a:prstGeom prst="rect">
          <a:avLst/>
        </a:prstGeom>
      </xdr:spPr>
    </xdr:pic>
    <xdr:clientData/>
  </xdr:twoCellAnchor>
  <xdr:twoCellAnchor editAs="oneCell">
    <xdr:from>
      <xdr:col>1</xdr:col>
      <xdr:colOff>526475</xdr:colOff>
      <xdr:row>84</xdr:row>
      <xdr:rowOff>41564</xdr:rowOff>
    </xdr:from>
    <xdr:to>
      <xdr:col>1</xdr:col>
      <xdr:colOff>972849</xdr:colOff>
      <xdr:row>84</xdr:row>
      <xdr:rowOff>1197726</xdr:rowOff>
    </xdr:to>
    <xdr:pic>
      <xdr:nvPicPr>
        <xdr:cNvPr id="17" name="Рисунок 16">
          <a:extLst>
            <a:ext uri="{FF2B5EF4-FFF2-40B4-BE49-F238E27FC236}">
              <a16:creationId xmlns:a16="http://schemas.microsoft.com/office/drawing/2014/main" id="{C688C86E-E739-4A79-AD10-FFA2E872B338}"/>
            </a:ext>
          </a:extLst>
        </xdr:cNvPr>
        <xdr:cNvPicPr>
          <a:picLocks noChangeAspect="1"/>
        </xdr:cNvPicPr>
      </xdr:nvPicPr>
      <xdr:blipFill>
        <a:blip xmlns:r="http://schemas.openxmlformats.org/officeDocument/2006/relationships" r:embed="rId73"/>
        <a:stretch>
          <a:fillRect/>
        </a:stretch>
      </xdr:blipFill>
      <xdr:spPr>
        <a:xfrm>
          <a:off x="1551711" y="143214437"/>
          <a:ext cx="431134" cy="1163782"/>
        </a:xfrm>
        <a:prstGeom prst="rect">
          <a:avLst/>
        </a:prstGeom>
      </xdr:spPr>
    </xdr:pic>
    <xdr:clientData/>
  </xdr:twoCellAnchor>
  <xdr:twoCellAnchor>
    <xdr:from>
      <xdr:col>1</xdr:col>
      <xdr:colOff>329044</xdr:colOff>
      <xdr:row>13</xdr:row>
      <xdr:rowOff>623454</xdr:rowOff>
    </xdr:from>
    <xdr:to>
      <xdr:col>1</xdr:col>
      <xdr:colOff>1359475</xdr:colOff>
      <xdr:row>13</xdr:row>
      <xdr:rowOff>2338277</xdr:rowOff>
    </xdr:to>
    <xdr:pic>
      <xdr:nvPicPr>
        <xdr:cNvPr id="131" name="Picture 1" descr="Picture">
          <a:extLst>
            <a:ext uri="{FF2B5EF4-FFF2-40B4-BE49-F238E27FC236}">
              <a16:creationId xmlns:a16="http://schemas.microsoft.com/office/drawing/2014/main" id="{5BBF5137-A548-42F2-8B21-5B7D6A7F8BD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359377" y="21704728"/>
          <a:ext cx="1030431" cy="1714823"/>
        </a:xfrm>
        <a:prstGeom prst="rect">
          <a:avLst/>
        </a:prstGeom>
      </xdr:spPr>
    </xdr:pic>
    <xdr:clientData/>
  </xdr:twoCellAnchor>
  <xdr:twoCellAnchor>
    <xdr:from>
      <xdr:col>1</xdr:col>
      <xdr:colOff>329044</xdr:colOff>
      <xdr:row>14</xdr:row>
      <xdr:rowOff>623454</xdr:rowOff>
    </xdr:from>
    <xdr:to>
      <xdr:col>1</xdr:col>
      <xdr:colOff>1359475</xdr:colOff>
      <xdr:row>14</xdr:row>
      <xdr:rowOff>2338277</xdr:rowOff>
    </xdr:to>
    <xdr:pic>
      <xdr:nvPicPr>
        <xdr:cNvPr id="133" name="Picture 1" descr="Picture">
          <a:extLst>
            <a:ext uri="{FF2B5EF4-FFF2-40B4-BE49-F238E27FC236}">
              <a16:creationId xmlns:a16="http://schemas.microsoft.com/office/drawing/2014/main" id="{56BD56A2-357E-42A3-8BF0-8A1D01D1588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359377" y="24807157"/>
          <a:ext cx="1030431" cy="1714823"/>
        </a:xfrm>
        <a:prstGeom prst="rect">
          <a:avLst/>
        </a:prstGeom>
      </xdr:spPr>
    </xdr:pic>
    <xdr:clientData/>
  </xdr:twoCellAnchor>
  <xdr:twoCellAnchor editAs="oneCell">
    <xdr:from>
      <xdr:col>1</xdr:col>
      <xdr:colOff>136071</xdr:colOff>
      <xdr:row>71</xdr:row>
      <xdr:rowOff>136072</xdr:rowOff>
    </xdr:from>
    <xdr:to>
      <xdr:col>1</xdr:col>
      <xdr:colOff>1259973</xdr:colOff>
      <xdr:row>71</xdr:row>
      <xdr:rowOff>1315811</xdr:rowOff>
    </xdr:to>
    <xdr:pic>
      <xdr:nvPicPr>
        <xdr:cNvPr id="18" name="Рисунок 17">
          <a:extLst>
            <a:ext uri="{FF2B5EF4-FFF2-40B4-BE49-F238E27FC236}">
              <a16:creationId xmlns:a16="http://schemas.microsoft.com/office/drawing/2014/main" id="{87A730E1-47A5-4371-B04D-187BAD2C6439}"/>
            </a:ext>
          </a:extLst>
        </xdr:cNvPr>
        <xdr:cNvPicPr>
          <a:picLocks noChangeAspect="1"/>
        </xdr:cNvPicPr>
      </xdr:nvPicPr>
      <xdr:blipFill>
        <a:blip xmlns:r="http://schemas.openxmlformats.org/officeDocument/2006/relationships" r:embed="rId74"/>
        <a:stretch>
          <a:fillRect/>
        </a:stretch>
      </xdr:blipFill>
      <xdr:spPr>
        <a:xfrm>
          <a:off x="1170214" y="121647858"/>
          <a:ext cx="1123902" cy="1168309"/>
        </a:xfrm>
        <a:prstGeom prst="rect">
          <a:avLst/>
        </a:prstGeom>
      </xdr:spPr>
    </xdr:pic>
    <xdr:clientData/>
  </xdr:twoCellAnchor>
  <xdr:twoCellAnchor editAs="oneCell">
    <xdr:from>
      <xdr:col>2</xdr:col>
      <xdr:colOff>3331038</xdr:colOff>
      <xdr:row>70</xdr:row>
      <xdr:rowOff>1227741</xdr:rowOff>
    </xdr:from>
    <xdr:to>
      <xdr:col>2</xdr:col>
      <xdr:colOff>4314092</xdr:colOff>
      <xdr:row>71</xdr:row>
      <xdr:rowOff>603876</xdr:rowOff>
    </xdr:to>
    <xdr:pic>
      <xdr:nvPicPr>
        <xdr:cNvPr id="138" name="Рисунок 137" descr="new - Journal of Physical Science">
          <a:extLst>
            <a:ext uri="{FF2B5EF4-FFF2-40B4-BE49-F238E27FC236}">
              <a16:creationId xmlns:a16="http://schemas.microsoft.com/office/drawing/2014/main" id="{4B16B9A1-F9EB-4CAB-9A51-CAA37E8880BC}"/>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a:ext>
          </a:extLst>
        </a:blip>
        <a:srcRect/>
        <a:stretch>
          <a:fillRect/>
        </a:stretch>
      </xdr:blipFill>
      <xdr:spPr bwMode="auto">
        <a:xfrm rot="3388504">
          <a:off x="6205149" y="131653934"/>
          <a:ext cx="867005" cy="983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248739</xdr:colOff>
      <xdr:row>85</xdr:row>
      <xdr:rowOff>91440</xdr:rowOff>
    </xdr:from>
    <xdr:to>
      <xdr:col>1</xdr:col>
      <xdr:colOff>1009417</xdr:colOff>
      <xdr:row>85</xdr:row>
      <xdr:rowOff>1143000</xdr:rowOff>
    </xdr:to>
    <xdr:pic>
      <xdr:nvPicPr>
        <xdr:cNvPr id="19" name="Рисунок 18">
          <a:extLst>
            <a:ext uri="{FF2B5EF4-FFF2-40B4-BE49-F238E27FC236}">
              <a16:creationId xmlns:a16="http://schemas.microsoft.com/office/drawing/2014/main" id="{DA5C4182-A87D-405C-9C38-D3C9F3226057}"/>
            </a:ext>
          </a:extLst>
        </xdr:cNvPr>
        <xdr:cNvPicPr>
          <a:picLocks noChangeAspect="1"/>
        </xdr:cNvPicPr>
      </xdr:nvPicPr>
      <xdr:blipFill>
        <a:blip xmlns:r="http://schemas.openxmlformats.org/officeDocument/2006/relationships" r:embed="rId75"/>
        <a:stretch>
          <a:fillRect/>
        </a:stretch>
      </xdr:blipFill>
      <xdr:spPr>
        <a:xfrm>
          <a:off x="1282882" y="149280154"/>
          <a:ext cx="764488" cy="1051560"/>
        </a:xfrm>
        <a:prstGeom prst="rect">
          <a:avLst/>
        </a:prstGeom>
      </xdr:spPr>
    </xdr:pic>
    <xdr:clientData/>
  </xdr:twoCellAnchor>
  <xdr:twoCellAnchor>
    <xdr:from>
      <xdr:col>1</xdr:col>
      <xdr:colOff>363583</xdr:colOff>
      <xdr:row>86</xdr:row>
      <xdr:rowOff>248738</xdr:rowOff>
    </xdr:from>
    <xdr:to>
      <xdr:col>1</xdr:col>
      <xdr:colOff>1302610</xdr:colOff>
      <xdr:row>86</xdr:row>
      <xdr:rowOff>1170213</xdr:rowOff>
    </xdr:to>
    <xdr:pic>
      <xdr:nvPicPr>
        <xdr:cNvPr id="148" name="Picture 1" descr="Picture">
          <a:extLst>
            <a:ext uri="{FF2B5EF4-FFF2-40B4-BE49-F238E27FC236}">
              <a16:creationId xmlns:a16="http://schemas.microsoft.com/office/drawing/2014/main" id="{BE2248EB-F96F-4C6A-81AF-A0692EB5D9A7}"/>
            </a:ext>
          </a:extLst>
        </xdr:cNvPr>
        <xdr:cNvPicPr>
          <a:picLocks noChangeAspect="1"/>
        </xdr:cNvPicPr>
      </xdr:nvPicPr>
      <xdr:blipFill>
        <a:blip xmlns:r="http://schemas.openxmlformats.org/officeDocument/2006/relationships" r:embed="rId76"/>
        <a:stretch>
          <a:fillRect/>
        </a:stretch>
      </xdr:blipFill>
      <xdr:spPr>
        <a:xfrm>
          <a:off x="1397726" y="150730131"/>
          <a:ext cx="939027" cy="921475"/>
        </a:xfrm>
        <a:prstGeom prst="rect">
          <a:avLst/>
        </a:prstGeom>
      </xdr:spPr>
    </xdr:pic>
    <xdr:clientData/>
  </xdr:twoCellAnchor>
  <xdr:twoCellAnchor editAs="oneCell">
    <xdr:from>
      <xdr:col>1</xdr:col>
      <xdr:colOff>34637</xdr:colOff>
      <xdr:row>62</xdr:row>
      <xdr:rowOff>402128</xdr:rowOff>
    </xdr:from>
    <xdr:to>
      <xdr:col>1</xdr:col>
      <xdr:colOff>1698401</xdr:colOff>
      <xdr:row>63</xdr:row>
      <xdr:rowOff>1</xdr:rowOff>
    </xdr:to>
    <xdr:pic>
      <xdr:nvPicPr>
        <xdr:cNvPr id="20" name="Рисунок 19">
          <a:extLst>
            <a:ext uri="{FF2B5EF4-FFF2-40B4-BE49-F238E27FC236}">
              <a16:creationId xmlns:a16="http://schemas.microsoft.com/office/drawing/2014/main" id="{6203A528-3465-45EC-9AC9-24E9A02ACC05}"/>
            </a:ext>
          </a:extLst>
        </xdr:cNvPr>
        <xdr:cNvPicPr>
          <a:picLocks noChangeAspect="1"/>
        </xdr:cNvPicPr>
      </xdr:nvPicPr>
      <xdr:blipFill>
        <a:blip xmlns:r="http://schemas.openxmlformats.org/officeDocument/2006/relationships" r:embed="rId77"/>
        <a:stretch>
          <a:fillRect/>
        </a:stretch>
      </xdr:blipFill>
      <xdr:spPr>
        <a:xfrm>
          <a:off x="1056410" y="121283037"/>
          <a:ext cx="1673289" cy="1087236"/>
        </a:xfrm>
        <a:prstGeom prst="rect">
          <a:avLst/>
        </a:prstGeom>
      </xdr:spPr>
    </xdr:pic>
    <xdr:clientData/>
  </xdr:twoCellAnchor>
  <xdr:twoCellAnchor editAs="oneCell">
    <xdr:from>
      <xdr:col>1</xdr:col>
      <xdr:colOff>86592</xdr:colOff>
      <xdr:row>64</xdr:row>
      <xdr:rowOff>1052599</xdr:rowOff>
    </xdr:from>
    <xdr:to>
      <xdr:col>1</xdr:col>
      <xdr:colOff>1772559</xdr:colOff>
      <xdr:row>65</xdr:row>
      <xdr:rowOff>627265</xdr:rowOff>
    </xdr:to>
    <xdr:pic>
      <xdr:nvPicPr>
        <xdr:cNvPr id="21" name="Рисунок 20">
          <a:extLst>
            <a:ext uri="{FF2B5EF4-FFF2-40B4-BE49-F238E27FC236}">
              <a16:creationId xmlns:a16="http://schemas.microsoft.com/office/drawing/2014/main" id="{DFECF9A6-BF03-46EE-BE72-768E2B72E7A5}"/>
            </a:ext>
          </a:extLst>
        </xdr:cNvPr>
        <xdr:cNvPicPr>
          <a:picLocks noChangeAspect="1"/>
        </xdr:cNvPicPr>
      </xdr:nvPicPr>
      <xdr:blipFill>
        <a:blip xmlns:r="http://schemas.openxmlformats.org/officeDocument/2006/relationships" r:embed="rId78"/>
        <a:stretch>
          <a:fillRect/>
        </a:stretch>
      </xdr:blipFill>
      <xdr:spPr>
        <a:xfrm>
          <a:off x="1108365" y="124912235"/>
          <a:ext cx="1674537" cy="1064029"/>
        </a:xfrm>
        <a:prstGeom prst="rect">
          <a:avLst/>
        </a:prstGeom>
      </xdr:spPr>
    </xdr:pic>
    <xdr:clientData/>
  </xdr:twoCellAnchor>
  <xdr:twoCellAnchor editAs="oneCell">
    <xdr:from>
      <xdr:col>1</xdr:col>
      <xdr:colOff>1082684</xdr:colOff>
      <xdr:row>64</xdr:row>
      <xdr:rowOff>154692</xdr:rowOff>
    </xdr:from>
    <xdr:to>
      <xdr:col>2</xdr:col>
      <xdr:colOff>287531</xdr:colOff>
      <xdr:row>64</xdr:row>
      <xdr:rowOff>1008288</xdr:rowOff>
    </xdr:to>
    <xdr:pic>
      <xdr:nvPicPr>
        <xdr:cNvPr id="146" name="Рисунок 145" descr="new - Journal of Physical Science">
          <a:extLst>
            <a:ext uri="{FF2B5EF4-FFF2-40B4-BE49-F238E27FC236}">
              <a16:creationId xmlns:a16="http://schemas.microsoft.com/office/drawing/2014/main" id="{F80841B8-335F-4824-BCF3-A16031398C0D}"/>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a:ext>
          </a:extLst>
        </a:blip>
        <a:srcRect/>
        <a:stretch>
          <a:fillRect/>
        </a:stretch>
      </xdr:blipFill>
      <xdr:spPr bwMode="auto">
        <a:xfrm rot="3388504">
          <a:off x="2177053" y="126368752"/>
          <a:ext cx="857406" cy="977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1155768</xdr:colOff>
      <xdr:row>61</xdr:row>
      <xdr:rowOff>246702</xdr:rowOff>
    </xdr:from>
    <xdr:to>
      <xdr:col>2</xdr:col>
      <xdr:colOff>358710</xdr:colOff>
      <xdr:row>61</xdr:row>
      <xdr:rowOff>1123629</xdr:rowOff>
    </xdr:to>
    <xdr:pic>
      <xdr:nvPicPr>
        <xdr:cNvPr id="151" name="Рисунок 150" descr="new - Journal of Physical Science">
          <a:extLst>
            <a:ext uri="{FF2B5EF4-FFF2-40B4-BE49-F238E27FC236}">
              <a16:creationId xmlns:a16="http://schemas.microsoft.com/office/drawing/2014/main" id="{8C357741-4B3A-40D6-9E3C-074B9D117A4A}"/>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a:ext>
          </a:extLst>
        </a:blip>
        <a:srcRect/>
        <a:stretch>
          <a:fillRect/>
        </a:stretch>
      </xdr:blipFill>
      <xdr:spPr bwMode="auto">
        <a:xfrm rot="3388504">
          <a:off x="2238471" y="122022892"/>
          <a:ext cx="880737" cy="977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651164</xdr:colOff>
      <xdr:row>2</xdr:row>
      <xdr:rowOff>988868</xdr:rowOff>
    </xdr:from>
    <xdr:ext cx="342900" cy="830580"/>
    <xdr:pic>
      <xdr:nvPicPr>
        <xdr:cNvPr id="121" name="图片 105" descr="E:\2016\门禁\单指纹读头最终模型效果图\新效果图.jpg">
          <a:extLst>
            <a:ext uri="{FF2B5EF4-FFF2-40B4-BE49-F238E27FC236}">
              <a16:creationId xmlns:a16="http://schemas.microsoft.com/office/drawing/2014/main" id="{98AE7E26-52BA-4E38-AD37-88683E7798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676400" y="2720686"/>
          <a:ext cx="3429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3</xdr:col>
      <xdr:colOff>857250</xdr:colOff>
      <xdr:row>2</xdr:row>
      <xdr:rowOff>857250</xdr:rowOff>
    </xdr:to>
    <xdr:sp macro="" textlink="">
      <xdr:nvSpPr>
        <xdr:cNvPr id="1026" name="AutoShape 2" descr="Disque dur SATA 8To (8000Go) | eCare Security">
          <a:extLst>
            <a:ext uri="{FF2B5EF4-FFF2-40B4-BE49-F238E27FC236}">
              <a16:creationId xmlns:a16="http://schemas.microsoft.com/office/drawing/2014/main" id="{00000000-0008-0000-0900-000002040000}"/>
            </a:ext>
          </a:extLst>
        </xdr:cNvPr>
        <xdr:cNvSpPr>
          <a:spLocks noChangeAspect="1" noChangeArrowheads="1"/>
        </xdr:cNvSpPr>
      </xdr:nvSpPr>
      <xdr:spPr bwMode="auto">
        <a:xfrm>
          <a:off x="5129893" y="4490357"/>
          <a:ext cx="857250" cy="857250"/>
        </a:xfrm>
        <a:prstGeom prst="rect">
          <a:avLst/>
        </a:prstGeom>
        <a:noFill/>
      </xdr:spPr>
    </xdr:sp>
    <xdr:clientData/>
  </xdr:twoCellAnchor>
  <xdr:twoCellAnchor editAs="oneCell">
    <xdr:from>
      <xdr:col>3</xdr:col>
      <xdr:colOff>0</xdr:colOff>
      <xdr:row>2</xdr:row>
      <xdr:rowOff>0</xdr:rowOff>
    </xdr:from>
    <xdr:to>
      <xdr:col>3</xdr:col>
      <xdr:colOff>304800</xdr:colOff>
      <xdr:row>2</xdr:row>
      <xdr:rowOff>304800</xdr:rowOff>
    </xdr:to>
    <xdr:sp macro="" textlink="">
      <xdr:nvSpPr>
        <xdr:cNvPr id="1027" name="AutoShape 3" descr="Disque dur SATA 8To (8000Go) | eCare Security">
          <a:extLst>
            <a:ext uri="{FF2B5EF4-FFF2-40B4-BE49-F238E27FC236}">
              <a16:creationId xmlns:a16="http://schemas.microsoft.com/office/drawing/2014/main" id="{00000000-0008-0000-0900-000003040000}"/>
            </a:ext>
          </a:extLst>
        </xdr:cNvPr>
        <xdr:cNvSpPr>
          <a:spLocks noChangeAspect="1" noChangeArrowheads="1"/>
        </xdr:cNvSpPr>
      </xdr:nvSpPr>
      <xdr:spPr bwMode="auto">
        <a:xfrm>
          <a:off x="5124450" y="2343150"/>
          <a:ext cx="304800" cy="304800"/>
        </a:xfrm>
        <a:prstGeom prst="rect">
          <a:avLst/>
        </a:prstGeom>
        <a:noFill/>
      </xdr:spPr>
    </xdr:sp>
    <xdr:clientData/>
  </xdr:twoCellAnchor>
  <xdr:twoCellAnchor editAs="oneCell">
    <xdr:from>
      <xdr:col>3</xdr:col>
      <xdr:colOff>0</xdr:colOff>
      <xdr:row>2</xdr:row>
      <xdr:rowOff>0</xdr:rowOff>
    </xdr:from>
    <xdr:to>
      <xdr:col>3</xdr:col>
      <xdr:colOff>304800</xdr:colOff>
      <xdr:row>2</xdr:row>
      <xdr:rowOff>304800</xdr:rowOff>
    </xdr:to>
    <xdr:sp macro="" textlink="">
      <xdr:nvSpPr>
        <xdr:cNvPr id="1029" name="AutoShape 5" descr="WD 1TB 5400rpm 64MB WD10PURZ PURPLE SURVEILLANCE SATA3' Купить в Бишкеке  цена наличии обзор доставка в регионы Кыргызстана со склада">
          <a:extLst>
            <a:ext uri="{FF2B5EF4-FFF2-40B4-BE49-F238E27FC236}">
              <a16:creationId xmlns:a16="http://schemas.microsoft.com/office/drawing/2014/main" id="{00000000-0008-0000-0900-000005040000}"/>
            </a:ext>
          </a:extLst>
        </xdr:cNvPr>
        <xdr:cNvSpPr>
          <a:spLocks noChangeAspect="1" noChangeArrowheads="1"/>
        </xdr:cNvSpPr>
      </xdr:nvSpPr>
      <xdr:spPr bwMode="auto">
        <a:xfrm>
          <a:off x="5124450" y="2343150"/>
          <a:ext cx="304800" cy="304800"/>
        </a:xfrm>
        <a:prstGeom prst="rect">
          <a:avLst/>
        </a:prstGeom>
        <a:noFill/>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1035" name="AutoShape 11" descr="Western Digital Purple Internal HDD Price in BD | Ryans">
          <a:extLst>
            <a:ext uri="{FF2B5EF4-FFF2-40B4-BE49-F238E27FC236}">
              <a16:creationId xmlns:a16="http://schemas.microsoft.com/office/drawing/2014/main" id="{00000000-0008-0000-0900-00000B040000}"/>
            </a:ext>
          </a:extLst>
        </xdr:cNvPr>
        <xdr:cNvSpPr>
          <a:spLocks noChangeAspect="1" noChangeArrowheads="1"/>
        </xdr:cNvSpPr>
      </xdr:nvSpPr>
      <xdr:spPr bwMode="auto">
        <a:xfrm>
          <a:off x="1057275" y="6648450"/>
          <a:ext cx="304800" cy="304800"/>
        </a:xfrm>
        <a:prstGeom prst="rect">
          <a:avLst/>
        </a:prstGeom>
        <a:noFill/>
      </xdr:spPr>
    </xdr:sp>
    <xdr:clientData/>
  </xdr:twoCellAnchor>
  <xdr:twoCellAnchor editAs="oneCell">
    <xdr:from>
      <xdr:col>1</xdr:col>
      <xdr:colOff>0</xdr:colOff>
      <xdr:row>3</xdr:row>
      <xdr:rowOff>0</xdr:rowOff>
    </xdr:from>
    <xdr:to>
      <xdr:col>1</xdr:col>
      <xdr:colOff>304800</xdr:colOff>
      <xdr:row>3</xdr:row>
      <xdr:rowOff>304800</xdr:rowOff>
    </xdr:to>
    <xdr:sp macro="" textlink="">
      <xdr:nvSpPr>
        <xdr:cNvPr id="1036" name="AutoShape 12" descr="Western Digital Purple Internal HDD Price in BD | Ryans">
          <a:extLst>
            <a:ext uri="{FF2B5EF4-FFF2-40B4-BE49-F238E27FC236}">
              <a16:creationId xmlns:a16="http://schemas.microsoft.com/office/drawing/2014/main" id="{00000000-0008-0000-0900-00000C040000}"/>
            </a:ext>
          </a:extLst>
        </xdr:cNvPr>
        <xdr:cNvSpPr>
          <a:spLocks noChangeAspect="1" noChangeArrowheads="1"/>
        </xdr:cNvSpPr>
      </xdr:nvSpPr>
      <xdr:spPr bwMode="auto">
        <a:xfrm>
          <a:off x="1057275" y="7724775"/>
          <a:ext cx="304800" cy="304800"/>
        </a:xfrm>
        <a:prstGeom prst="rect">
          <a:avLst/>
        </a:prstGeom>
        <a:noFill/>
      </xdr:spPr>
    </xdr:sp>
    <xdr:clientData/>
  </xdr:twoCellAnchor>
  <xdr:twoCellAnchor editAs="oneCell">
    <xdr:from>
      <xdr:col>3</xdr:col>
      <xdr:colOff>0</xdr:colOff>
      <xdr:row>2</xdr:row>
      <xdr:rowOff>0</xdr:rowOff>
    </xdr:from>
    <xdr:to>
      <xdr:col>3</xdr:col>
      <xdr:colOff>304800</xdr:colOff>
      <xdr:row>2</xdr:row>
      <xdr:rowOff>304800</xdr:rowOff>
    </xdr:to>
    <xdr:sp macro="" textlink="">
      <xdr:nvSpPr>
        <xdr:cNvPr id="1037" name="AutoShape 13" descr="Western Digital Purple Internal HDD Price in BD | Ryans">
          <a:extLst>
            <a:ext uri="{FF2B5EF4-FFF2-40B4-BE49-F238E27FC236}">
              <a16:creationId xmlns:a16="http://schemas.microsoft.com/office/drawing/2014/main" id="{00000000-0008-0000-0900-00000D040000}"/>
            </a:ext>
          </a:extLst>
        </xdr:cNvPr>
        <xdr:cNvSpPr>
          <a:spLocks noChangeAspect="1" noChangeArrowheads="1"/>
        </xdr:cNvSpPr>
      </xdr:nvSpPr>
      <xdr:spPr bwMode="auto">
        <a:xfrm>
          <a:off x="5124450" y="5572125"/>
          <a:ext cx="304800" cy="304800"/>
        </a:xfrm>
        <a:prstGeom prst="rect">
          <a:avLst/>
        </a:prstGeom>
        <a:noFill/>
      </xdr:spPr>
    </xdr:sp>
    <xdr:clientData/>
  </xdr:twoCellAnchor>
  <xdr:twoCellAnchor editAs="oneCell">
    <xdr:from>
      <xdr:col>3</xdr:col>
      <xdr:colOff>0</xdr:colOff>
      <xdr:row>2</xdr:row>
      <xdr:rowOff>0</xdr:rowOff>
    </xdr:from>
    <xdr:to>
      <xdr:col>3</xdr:col>
      <xdr:colOff>304800</xdr:colOff>
      <xdr:row>2</xdr:row>
      <xdr:rowOff>304800</xdr:rowOff>
    </xdr:to>
    <xdr:sp macro="" textlink="">
      <xdr:nvSpPr>
        <xdr:cNvPr id="1038" name="AutoShape 14" descr="Western Digital Purple Internal HDD Price in BD | Ryans">
          <a:extLst>
            <a:ext uri="{FF2B5EF4-FFF2-40B4-BE49-F238E27FC236}">
              <a16:creationId xmlns:a16="http://schemas.microsoft.com/office/drawing/2014/main" id="{00000000-0008-0000-0900-00000E040000}"/>
            </a:ext>
          </a:extLst>
        </xdr:cNvPr>
        <xdr:cNvSpPr>
          <a:spLocks noChangeAspect="1" noChangeArrowheads="1"/>
        </xdr:cNvSpPr>
      </xdr:nvSpPr>
      <xdr:spPr bwMode="auto">
        <a:xfrm>
          <a:off x="5124450" y="6648450"/>
          <a:ext cx="304800" cy="304800"/>
        </a:xfrm>
        <a:prstGeom prst="rect">
          <a:avLst/>
        </a:prstGeom>
        <a:noFill/>
      </xdr:spPr>
    </xdr:sp>
    <xdr:clientData/>
  </xdr:twoCellAnchor>
  <xdr:twoCellAnchor editAs="oneCell">
    <xdr:from>
      <xdr:col>2</xdr:col>
      <xdr:colOff>2394856</xdr:colOff>
      <xdr:row>2</xdr:row>
      <xdr:rowOff>0</xdr:rowOff>
    </xdr:from>
    <xdr:to>
      <xdr:col>3</xdr:col>
      <xdr:colOff>494618</xdr:colOff>
      <xdr:row>2</xdr:row>
      <xdr:rowOff>494620</xdr:rowOff>
    </xdr:to>
    <xdr:sp macro="" textlink="">
      <xdr:nvSpPr>
        <xdr:cNvPr id="1039" name="AutoShape 15" descr="Western Digital Purple Internal HDD Price in BD | Ryans">
          <a:extLst>
            <a:ext uri="{FF2B5EF4-FFF2-40B4-BE49-F238E27FC236}">
              <a16:creationId xmlns:a16="http://schemas.microsoft.com/office/drawing/2014/main" id="{00000000-0008-0000-0900-00000F040000}"/>
            </a:ext>
          </a:extLst>
        </xdr:cNvPr>
        <xdr:cNvSpPr>
          <a:spLocks noChangeAspect="1" noChangeArrowheads="1"/>
        </xdr:cNvSpPr>
      </xdr:nvSpPr>
      <xdr:spPr bwMode="auto">
        <a:xfrm>
          <a:off x="5129892" y="3415392"/>
          <a:ext cx="489857" cy="489857"/>
        </a:xfrm>
        <a:prstGeom prst="rect">
          <a:avLst/>
        </a:prstGeom>
        <a:noFill/>
      </xdr:spPr>
    </xdr:sp>
    <xdr:clientData/>
  </xdr:twoCellAnchor>
  <xdr:twoCellAnchor editAs="oneCell">
    <xdr:from>
      <xdr:col>1</xdr:col>
      <xdr:colOff>0</xdr:colOff>
      <xdr:row>2</xdr:row>
      <xdr:rowOff>0</xdr:rowOff>
    </xdr:from>
    <xdr:to>
      <xdr:col>1</xdr:col>
      <xdr:colOff>663621</xdr:colOff>
      <xdr:row>2</xdr:row>
      <xdr:rowOff>663621</xdr:rowOff>
    </xdr:to>
    <xdr:sp macro="" textlink="">
      <xdr:nvSpPr>
        <xdr:cNvPr id="1040" name="AutoShape 16" descr="Western Digital Purple Internal HDD Price in BD | Ryans">
          <a:extLst>
            <a:ext uri="{FF2B5EF4-FFF2-40B4-BE49-F238E27FC236}">
              <a16:creationId xmlns:a16="http://schemas.microsoft.com/office/drawing/2014/main" id="{00000000-0008-0000-0900-000010040000}"/>
            </a:ext>
          </a:extLst>
        </xdr:cNvPr>
        <xdr:cNvSpPr>
          <a:spLocks noChangeAspect="1" noChangeArrowheads="1"/>
        </xdr:cNvSpPr>
      </xdr:nvSpPr>
      <xdr:spPr bwMode="auto">
        <a:xfrm>
          <a:off x="1061357" y="6640286"/>
          <a:ext cx="653144" cy="653144"/>
        </a:xfrm>
        <a:prstGeom prst="rect">
          <a:avLst/>
        </a:prstGeom>
        <a:noFill/>
      </xdr:spPr>
    </xdr:sp>
    <xdr:clientData/>
  </xdr:twoCellAnchor>
  <xdr:twoCellAnchor editAs="oneCell">
    <xdr:from>
      <xdr:col>1</xdr:col>
      <xdr:colOff>0</xdr:colOff>
      <xdr:row>3</xdr:row>
      <xdr:rowOff>0</xdr:rowOff>
    </xdr:from>
    <xdr:to>
      <xdr:col>1</xdr:col>
      <xdr:colOff>304800</xdr:colOff>
      <xdr:row>3</xdr:row>
      <xdr:rowOff>304800</xdr:rowOff>
    </xdr:to>
    <xdr:sp macro="" textlink="">
      <xdr:nvSpPr>
        <xdr:cNvPr id="1041" name="AutoShape 17" descr="Western Digital Purple Internal HDD Price in BD | Ryans">
          <a:extLst>
            <a:ext uri="{FF2B5EF4-FFF2-40B4-BE49-F238E27FC236}">
              <a16:creationId xmlns:a16="http://schemas.microsoft.com/office/drawing/2014/main" id="{00000000-0008-0000-0900-000011040000}"/>
            </a:ext>
          </a:extLst>
        </xdr:cNvPr>
        <xdr:cNvSpPr>
          <a:spLocks noChangeAspect="1" noChangeArrowheads="1"/>
        </xdr:cNvSpPr>
      </xdr:nvSpPr>
      <xdr:spPr bwMode="auto">
        <a:xfrm>
          <a:off x="1057275" y="7724775"/>
          <a:ext cx="304800" cy="304800"/>
        </a:xfrm>
        <a:prstGeom prst="rect">
          <a:avLst/>
        </a:prstGeom>
        <a:noFill/>
      </xdr:spPr>
    </xdr:sp>
    <xdr:clientData/>
  </xdr:twoCellAnchor>
  <xdr:twoCellAnchor editAs="oneCell">
    <xdr:from>
      <xdr:col>1</xdr:col>
      <xdr:colOff>503465</xdr:colOff>
      <xdr:row>2</xdr:row>
      <xdr:rowOff>55412</xdr:rowOff>
    </xdr:from>
    <xdr:to>
      <xdr:col>1</xdr:col>
      <xdr:colOff>1198109</xdr:colOff>
      <xdr:row>2</xdr:row>
      <xdr:rowOff>1048430</xdr:rowOff>
    </xdr:to>
    <xdr:pic>
      <xdr:nvPicPr>
        <xdr:cNvPr id="1044" name="Picture 20">
          <a:extLst>
            <a:ext uri="{FF2B5EF4-FFF2-40B4-BE49-F238E27FC236}">
              <a16:creationId xmlns:a16="http://schemas.microsoft.com/office/drawing/2014/main" id="{00000000-0008-0000-0900-00001404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564822" y="6695698"/>
          <a:ext cx="680357" cy="988256"/>
        </a:xfrm>
        <a:prstGeom prst="rect">
          <a:avLst/>
        </a:prstGeom>
        <a:noFill/>
      </xdr:spPr>
    </xdr:pic>
    <xdr:clientData/>
  </xdr:twoCellAnchor>
  <xdr:twoCellAnchor editAs="oneCell">
    <xdr:from>
      <xdr:col>1</xdr:col>
      <xdr:colOff>544286</xdr:colOff>
      <xdr:row>3</xdr:row>
      <xdr:rowOff>95250</xdr:rowOff>
    </xdr:from>
    <xdr:to>
      <xdr:col>1</xdr:col>
      <xdr:colOff>1160591</xdr:colOff>
      <xdr:row>3</xdr:row>
      <xdr:rowOff>970869</xdr:rowOff>
    </xdr:to>
    <xdr:pic>
      <xdr:nvPicPr>
        <xdr:cNvPr id="21" name="Picture 6" descr="H.D.D 1TB WD PURPLE | IT Information Technology">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605643" y="7810500"/>
          <a:ext cx="611543" cy="870857"/>
        </a:xfrm>
        <a:prstGeom prst="rect">
          <a:avLst/>
        </a:prstGeom>
        <a:noFill/>
      </xdr:spPr>
    </xdr:pic>
    <xdr:clientData/>
  </xdr:twoCellAnchor>
  <xdr:twoCellAnchor editAs="oneCell">
    <xdr:from>
      <xdr:col>1</xdr:col>
      <xdr:colOff>394607</xdr:colOff>
      <xdr:row>4</xdr:row>
      <xdr:rowOff>40821</xdr:rowOff>
    </xdr:from>
    <xdr:to>
      <xdr:col>1</xdr:col>
      <xdr:colOff>1274026</xdr:colOff>
      <xdr:row>5</xdr:row>
      <xdr:rowOff>829</xdr:rowOff>
    </xdr:to>
    <xdr:pic>
      <xdr:nvPicPr>
        <xdr:cNvPr id="22" name="Picture 7" descr="Wd Purple 2TB Surveillance Hard Drive - 5400 Rpm Class, Sata 6 Gb/S, 64 Mb  Cache, 3.5 Inches - Wd20Purz : Buy Online at Best Price in KSA - Souq is  now Amazon.sa: Electronics">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455964" y="8831035"/>
          <a:ext cx="869894" cy="1033737"/>
        </a:xfrm>
        <a:prstGeom prst="rect">
          <a:avLst/>
        </a:prstGeom>
        <a:noFill/>
      </xdr:spPr>
    </xdr:pic>
    <xdr:clientData/>
  </xdr:twoCellAnchor>
  <xdr:twoCellAnchor editAs="oneCell">
    <xdr:from>
      <xdr:col>1</xdr:col>
      <xdr:colOff>517740</xdr:colOff>
      <xdr:row>5</xdr:row>
      <xdr:rowOff>54428</xdr:rowOff>
    </xdr:from>
    <xdr:to>
      <xdr:col>1</xdr:col>
      <xdr:colOff>1181599</xdr:colOff>
      <xdr:row>5</xdr:row>
      <xdr:rowOff>1007608</xdr:rowOff>
    </xdr:to>
    <xdr:pic>
      <xdr:nvPicPr>
        <xdr:cNvPr id="1045" name="Picture 21" descr="Жесткий диск WD30PURX-78 в Ташкенте цена 860224.24 сум от Global Security  Systems - Prom.uz (ID#86506)">
          <a:extLst>
            <a:ext uri="{FF2B5EF4-FFF2-40B4-BE49-F238E27FC236}">
              <a16:creationId xmlns:a16="http://schemas.microsoft.com/office/drawing/2014/main" id="{00000000-0008-0000-0900-00001504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579097" y="9919607"/>
          <a:ext cx="663859" cy="938893"/>
        </a:xfrm>
        <a:prstGeom prst="rect">
          <a:avLst/>
        </a:prstGeom>
        <a:noFill/>
      </xdr:spPr>
    </xdr:pic>
    <xdr:clientData/>
  </xdr:twoCellAnchor>
  <xdr:twoCellAnchor editAs="oneCell">
    <xdr:from>
      <xdr:col>1</xdr:col>
      <xdr:colOff>557893</xdr:colOff>
      <xdr:row>6</xdr:row>
      <xdr:rowOff>81643</xdr:rowOff>
    </xdr:from>
    <xdr:to>
      <xdr:col>1</xdr:col>
      <xdr:colOff>1201628</xdr:colOff>
      <xdr:row>6</xdr:row>
      <xdr:rowOff>974001</xdr:rowOff>
    </xdr:to>
    <xdr:pic>
      <xdr:nvPicPr>
        <xdr:cNvPr id="24" name="Picture 8" descr="Amazon.com: Western Digital 4TB WD Purple Surveillance Internal Hard Drive  HDD - SATA 6 Gb/s, 64 MB Cache, 3.5&quot; - WD40PURZ : Electronics">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619250" y="11021786"/>
          <a:ext cx="643735" cy="898073"/>
        </a:xfrm>
        <a:prstGeom prst="rect">
          <a:avLst/>
        </a:prstGeom>
        <a:noFill/>
      </xdr:spPr>
    </xdr:pic>
    <xdr:clientData/>
  </xdr:twoCellAnchor>
  <xdr:twoCellAnchor editAs="oneCell">
    <xdr:from>
      <xdr:col>1</xdr:col>
      <xdr:colOff>0</xdr:colOff>
      <xdr:row>7</xdr:row>
      <xdr:rowOff>0</xdr:rowOff>
    </xdr:from>
    <xdr:to>
      <xdr:col>1</xdr:col>
      <xdr:colOff>304800</xdr:colOff>
      <xdr:row>7</xdr:row>
      <xdr:rowOff>304800</xdr:rowOff>
    </xdr:to>
    <xdr:sp macro="" textlink="">
      <xdr:nvSpPr>
        <xdr:cNvPr id="1046" name="AutoShape 22" descr="Жесткий диск Western Digital WD60PURX WD60PURX - цена, купить на wifi.kz">
          <a:extLst>
            <a:ext uri="{FF2B5EF4-FFF2-40B4-BE49-F238E27FC236}">
              <a16:creationId xmlns:a16="http://schemas.microsoft.com/office/drawing/2014/main" id="{00000000-0008-0000-0900-000016040000}"/>
            </a:ext>
          </a:extLst>
        </xdr:cNvPr>
        <xdr:cNvSpPr>
          <a:spLocks noChangeAspect="1" noChangeArrowheads="1"/>
        </xdr:cNvSpPr>
      </xdr:nvSpPr>
      <xdr:spPr bwMode="auto">
        <a:xfrm>
          <a:off x="1057275" y="12030075"/>
          <a:ext cx="304800" cy="304800"/>
        </a:xfrm>
        <a:prstGeom prst="rect">
          <a:avLst/>
        </a:prstGeom>
        <a:noFill/>
      </xdr:spPr>
    </xdr:sp>
    <xdr:clientData/>
  </xdr:twoCellAnchor>
  <xdr:twoCellAnchor editAs="oneCell">
    <xdr:from>
      <xdr:col>1</xdr:col>
      <xdr:colOff>530679</xdr:colOff>
      <xdr:row>7</xdr:row>
      <xdr:rowOff>132112</xdr:rowOff>
    </xdr:from>
    <xdr:to>
      <xdr:col>1</xdr:col>
      <xdr:colOff>1198109</xdr:colOff>
      <xdr:row>7</xdr:row>
      <xdr:rowOff>1047605</xdr:rowOff>
    </xdr:to>
    <xdr:pic>
      <xdr:nvPicPr>
        <xdr:cNvPr id="1048" name="Picture 24">
          <a:extLst>
            <a:ext uri="{FF2B5EF4-FFF2-40B4-BE49-F238E27FC236}">
              <a16:creationId xmlns:a16="http://schemas.microsoft.com/office/drawing/2014/main" id="{00000000-0008-0000-0900-00001804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1592036" y="12147219"/>
          <a:ext cx="653143" cy="926923"/>
        </a:xfrm>
        <a:prstGeom prst="rect">
          <a:avLst/>
        </a:prstGeom>
        <a:noFill/>
      </xdr:spPr>
    </xdr:pic>
    <xdr:clientData/>
  </xdr:twoCellAnchor>
  <xdr:twoCellAnchor editAs="oneCell">
    <xdr:from>
      <xdr:col>1</xdr:col>
      <xdr:colOff>503464</xdr:colOff>
      <xdr:row>8</xdr:row>
      <xdr:rowOff>95250</xdr:rowOff>
    </xdr:from>
    <xdr:to>
      <xdr:col>1</xdr:col>
      <xdr:colOff>1140983</xdr:colOff>
      <xdr:row>8</xdr:row>
      <xdr:rowOff>992067</xdr:rowOff>
    </xdr:to>
    <xdr:pic>
      <xdr:nvPicPr>
        <xdr:cNvPr id="37" name="Picture 10" descr="WD Purple 8TB Surveillance Internal Hard Drive - 7200 RPM Class, SATA 6  GB/S, 256 MB Cache, 3.5&quot; | WD82PURZ Buy, Best Price in Oman, Muscat, Salalah">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1564821" y="13185321"/>
          <a:ext cx="637519" cy="896817"/>
        </a:xfrm>
        <a:prstGeom prst="rect">
          <a:avLst/>
        </a:prstGeom>
        <a:noFill/>
      </xdr:spPr>
    </xdr:pic>
    <xdr:clientData/>
  </xdr:twoCellAnchor>
  <xdr:twoCellAnchor>
    <xdr:from>
      <xdr:col>2</xdr:col>
      <xdr:colOff>1882003</xdr:colOff>
      <xdr:row>6</xdr:row>
      <xdr:rowOff>866588</xdr:rowOff>
    </xdr:from>
    <xdr:to>
      <xdr:col>3</xdr:col>
      <xdr:colOff>411786</xdr:colOff>
      <xdr:row>7</xdr:row>
      <xdr:rowOff>616361</xdr:rowOff>
    </xdr:to>
    <xdr:sp macro="" textlink="">
      <xdr:nvSpPr>
        <xdr:cNvPr id="23" name="10-конечная звезда 22">
          <a:extLst>
            <a:ext uri="{FF2B5EF4-FFF2-40B4-BE49-F238E27FC236}">
              <a16:creationId xmlns:a16="http://schemas.microsoft.com/office/drawing/2014/main" id="{00000000-0008-0000-0900-000017000000}"/>
            </a:ext>
          </a:extLst>
        </xdr:cNvPr>
        <xdr:cNvSpPr/>
      </xdr:nvSpPr>
      <xdr:spPr>
        <a:xfrm>
          <a:off x="4686586" y="6475755"/>
          <a:ext cx="999228" cy="825745"/>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editAs="oneCell">
    <xdr:from>
      <xdr:col>1</xdr:col>
      <xdr:colOff>526676</xdr:colOff>
      <xdr:row>1</xdr:row>
      <xdr:rowOff>100852</xdr:rowOff>
    </xdr:from>
    <xdr:to>
      <xdr:col>1</xdr:col>
      <xdr:colOff>1168998</xdr:colOff>
      <xdr:row>1</xdr:row>
      <xdr:rowOff>1006467</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580029" y="291352"/>
          <a:ext cx="649942" cy="896090"/>
        </a:xfrm>
        <a:prstGeom prst="rect">
          <a:avLst/>
        </a:prstGeom>
      </xdr:spPr>
    </xdr:pic>
    <xdr:clientData/>
  </xdr:twoCellAnchor>
  <xdr:oneCellAnchor>
    <xdr:from>
      <xdr:col>3</xdr:col>
      <xdr:colOff>0</xdr:colOff>
      <xdr:row>1</xdr:row>
      <xdr:rowOff>0</xdr:rowOff>
    </xdr:from>
    <xdr:ext cx="857250" cy="857250"/>
    <xdr:sp macro="" textlink="">
      <xdr:nvSpPr>
        <xdr:cNvPr id="42" name="AutoShape 2" descr="Disque dur SATA 8To (8000Go) | eCare Security">
          <a:extLst>
            <a:ext uri="{FF2B5EF4-FFF2-40B4-BE49-F238E27FC236}">
              <a16:creationId xmlns:a16="http://schemas.microsoft.com/office/drawing/2014/main" id="{00000000-0008-0000-0900-00002A000000}"/>
            </a:ext>
          </a:extLst>
        </xdr:cNvPr>
        <xdr:cNvSpPr>
          <a:spLocks noChangeAspect="1" noChangeArrowheads="1"/>
        </xdr:cNvSpPr>
      </xdr:nvSpPr>
      <xdr:spPr bwMode="auto">
        <a:xfrm>
          <a:off x="5121088" y="1277471"/>
          <a:ext cx="857250" cy="857250"/>
        </a:xfrm>
        <a:prstGeom prst="rect">
          <a:avLst/>
        </a:prstGeom>
        <a:noFill/>
      </xdr:spPr>
    </xdr:sp>
    <xdr:clientData/>
  </xdr:oneCellAnchor>
  <xdr:oneCellAnchor>
    <xdr:from>
      <xdr:col>3</xdr:col>
      <xdr:colOff>0</xdr:colOff>
      <xdr:row>1</xdr:row>
      <xdr:rowOff>0</xdr:rowOff>
    </xdr:from>
    <xdr:ext cx="304800" cy="304800"/>
    <xdr:sp macro="" textlink="">
      <xdr:nvSpPr>
        <xdr:cNvPr id="43" name="AutoShape 3" descr="Disque dur SATA 8To (8000Go) | eCare Security">
          <a:extLst>
            <a:ext uri="{FF2B5EF4-FFF2-40B4-BE49-F238E27FC236}">
              <a16:creationId xmlns:a16="http://schemas.microsoft.com/office/drawing/2014/main" id="{00000000-0008-0000-0900-00002B000000}"/>
            </a:ext>
          </a:extLst>
        </xdr:cNvPr>
        <xdr:cNvSpPr>
          <a:spLocks noChangeAspect="1" noChangeArrowheads="1"/>
        </xdr:cNvSpPr>
      </xdr:nvSpPr>
      <xdr:spPr bwMode="auto">
        <a:xfrm>
          <a:off x="5121088" y="1277471"/>
          <a:ext cx="304800" cy="304800"/>
        </a:xfrm>
        <a:prstGeom prst="rect">
          <a:avLst/>
        </a:prstGeom>
        <a:noFill/>
      </xdr:spPr>
    </xdr:sp>
    <xdr:clientData/>
  </xdr:oneCellAnchor>
  <xdr:oneCellAnchor>
    <xdr:from>
      <xdr:col>3</xdr:col>
      <xdr:colOff>0</xdr:colOff>
      <xdr:row>1</xdr:row>
      <xdr:rowOff>0</xdr:rowOff>
    </xdr:from>
    <xdr:ext cx="304800" cy="304800"/>
    <xdr:sp macro="" textlink="">
      <xdr:nvSpPr>
        <xdr:cNvPr id="44" name="AutoShape 5" descr="WD 1TB 5400rpm 64MB WD10PURZ PURPLE SURVEILLANCE SATA3' Купить в Бишкеке  цена наличии обзор доставка в регионы Кыргызстана со склада">
          <a:extLst>
            <a:ext uri="{FF2B5EF4-FFF2-40B4-BE49-F238E27FC236}">
              <a16:creationId xmlns:a16="http://schemas.microsoft.com/office/drawing/2014/main" id="{00000000-0008-0000-0900-00002C000000}"/>
            </a:ext>
          </a:extLst>
        </xdr:cNvPr>
        <xdr:cNvSpPr>
          <a:spLocks noChangeAspect="1" noChangeArrowheads="1"/>
        </xdr:cNvSpPr>
      </xdr:nvSpPr>
      <xdr:spPr bwMode="auto">
        <a:xfrm>
          <a:off x="5121088" y="1277471"/>
          <a:ext cx="304800" cy="304800"/>
        </a:xfrm>
        <a:prstGeom prst="rect">
          <a:avLst/>
        </a:prstGeom>
        <a:noFill/>
      </xdr:spPr>
    </xdr:sp>
    <xdr:clientData/>
  </xdr:oneCellAnchor>
  <xdr:oneCellAnchor>
    <xdr:from>
      <xdr:col>2</xdr:col>
      <xdr:colOff>2394856</xdr:colOff>
      <xdr:row>1</xdr:row>
      <xdr:rowOff>0</xdr:rowOff>
    </xdr:from>
    <xdr:ext cx="497821" cy="494620"/>
    <xdr:sp macro="" textlink="">
      <xdr:nvSpPr>
        <xdr:cNvPr id="45" name="AutoShape 15" descr="Western Digital Purple Internal HDD Price in BD | Ryans">
          <a:extLst>
            <a:ext uri="{FF2B5EF4-FFF2-40B4-BE49-F238E27FC236}">
              <a16:creationId xmlns:a16="http://schemas.microsoft.com/office/drawing/2014/main" id="{00000000-0008-0000-0900-00002D000000}"/>
            </a:ext>
          </a:extLst>
        </xdr:cNvPr>
        <xdr:cNvSpPr>
          <a:spLocks noChangeAspect="1" noChangeArrowheads="1"/>
        </xdr:cNvSpPr>
      </xdr:nvSpPr>
      <xdr:spPr bwMode="auto">
        <a:xfrm>
          <a:off x="5117885" y="1277471"/>
          <a:ext cx="497821" cy="494620"/>
        </a:xfrm>
        <a:prstGeom prst="rect">
          <a:avLst/>
        </a:prstGeom>
        <a:noFill/>
      </xdr:spPr>
    </xdr:sp>
    <xdr:clientData/>
  </xdr:oneCellAnchor>
  <xdr:twoCellAnchor editAs="oneCell">
    <xdr:from>
      <xdr:col>1</xdr:col>
      <xdr:colOff>500743</xdr:colOff>
      <xdr:row>9</xdr:row>
      <xdr:rowOff>54428</xdr:rowOff>
    </xdr:from>
    <xdr:to>
      <xdr:col>1</xdr:col>
      <xdr:colOff>1169943</xdr:colOff>
      <xdr:row>9</xdr:row>
      <xdr:rowOff>1006929</xdr:rowOff>
    </xdr:to>
    <xdr:pic>
      <xdr:nvPicPr>
        <xdr:cNvPr id="3" name="Рисунок 2">
          <a:extLst>
            <a:ext uri="{FF2B5EF4-FFF2-40B4-BE49-F238E27FC236}">
              <a16:creationId xmlns:a16="http://schemas.microsoft.com/office/drawing/2014/main" id="{E9C7F74A-A75E-44E3-8EAD-D6EE2E1E161B}"/>
            </a:ext>
          </a:extLst>
        </xdr:cNvPr>
        <xdr:cNvPicPr>
          <a:picLocks noChangeAspect="1"/>
        </xdr:cNvPicPr>
      </xdr:nvPicPr>
      <xdr:blipFill>
        <a:blip xmlns:r="http://schemas.openxmlformats.org/officeDocument/2006/relationships" r:embed="rId9"/>
        <a:stretch>
          <a:fillRect/>
        </a:stretch>
      </xdr:blipFill>
      <xdr:spPr>
        <a:xfrm>
          <a:off x="1589314" y="8882742"/>
          <a:ext cx="674915" cy="944881"/>
        </a:xfrm>
        <a:prstGeom prst="rect">
          <a:avLst/>
        </a:prstGeom>
      </xdr:spPr>
    </xdr:pic>
    <xdr:clientData/>
  </xdr:twoCellAnchor>
  <xdr:twoCellAnchor editAs="oneCell">
    <xdr:from>
      <xdr:col>2</xdr:col>
      <xdr:colOff>1523999</xdr:colOff>
      <xdr:row>9</xdr:row>
      <xdr:rowOff>1</xdr:rowOff>
    </xdr:from>
    <xdr:to>
      <xdr:col>2</xdr:col>
      <xdr:colOff>2312830</xdr:colOff>
      <xdr:row>9</xdr:row>
      <xdr:rowOff>669124</xdr:rowOff>
    </xdr:to>
    <xdr:pic>
      <xdr:nvPicPr>
        <xdr:cNvPr id="27" name="Рисунок 26" descr="new - Journal of Physical Science">
          <a:extLst>
            <a:ext uri="{FF2B5EF4-FFF2-40B4-BE49-F238E27FC236}">
              <a16:creationId xmlns:a16="http://schemas.microsoft.com/office/drawing/2014/main" id="{AA956747-2275-4594-877D-A36BDCC862E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rot="3388504">
          <a:off x="4397129" y="8763699"/>
          <a:ext cx="665313" cy="794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304800</xdr:colOff>
      <xdr:row>1</xdr:row>
      <xdr:rowOff>304800</xdr:rowOff>
    </xdr:to>
    <xdr:sp macro="" textlink="">
      <xdr:nvSpPr>
        <xdr:cNvPr id="2" name="AutoShape 1" descr="DS-2DE2A204IW-DE3/W(2.8-12mm)(C) - Produkty wycofane - EOL HIKVISION -  Polvision Sklep">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971550" y="16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3" name="AutoShape 2" descr="DS-2DE2A204IW-DE3/W(2.8-12mm)(C) - Produkty wycofane - EOL HIKVISION -  Polvision Sklep">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971550" y="16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4" name="AutoShape 3" descr="HIKVISION DS-2DE2A204IW-DE3/W(C0)(S6) - Speed-Dome IP DarkFighter IR 2-inch  2 MP 4X - Top Caméras IP Speed dômes HIKVIS - Sur A-DIRECT ®">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971550" y="16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76201</xdr:colOff>
      <xdr:row>1</xdr:row>
      <xdr:rowOff>523875</xdr:rowOff>
    </xdr:from>
    <xdr:to>
      <xdr:col>1</xdr:col>
      <xdr:colOff>1161289</xdr:colOff>
      <xdr:row>1</xdr:row>
      <xdr:rowOff>1163955</xdr:rowOff>
    </xdr:to>
    <xdr:pic>
      <xdr:nvPicPr>
        <xdr:cNvPr id="5" name="Рисунок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47751" y="685800"/>
          <a:ext cx="1094613" cy="647700"/>
        </a:xfrm>
        <a:prstGeom prst="rect">
          <a:avLst/>
        </a:prstGeom>
      </xdr:spPr>
    </xdr:pic>
    <xdr:clientData/>
  </xdr:twoCellAnchor>
  <xdr:twoCellAnchor editAs="oneCell">
    <xdr:from>
      <xdr:col>1</xdr:col>
      <xdr:colOff>66675</xdr:colOff>
      <xdr:row>2</xdr:row>
      <xdr:rowOff>466725</xdr:rowOff>
    </xdr:from>
    <xdr:to>
      <xdr:col>1</xdr:col>
      <xdr:colOff>1160240</xdr:colOff>
      <xdr:row>2</xdr:row>
      <xdr:rowOff>1120577</xdr:rowOff>
    </xdr:to>
    <xdr:pic>
      <xdr:nvPicPr>
        <xdr:cNvPr id="6" name="Рисунок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stretch>
          <a:fillRect/>
        </a:stretch>
      </xdr:blipFill>
      <xdr:spPr>
        <a:xfrm>
          <a:off x="1038225" y="2409825"/>
          <a:ext cx="1097375" cy="646232"/>
        </a:xfrm>
        <a:prstGeom prst="rect">
          <a:avLst/>
        </a:prstGeom>
      </xdr:spPr>
    </xdr:pic>
    <xdr:clientData/>
  </xdr:twoCellAnchor>
  <xdr:twoCellAnchor editAs="oneCell">
    <xdr:from>
      <xdr:col>1</xdr:col>
      <xdr:colOff>333375</xdr:colOff>
      <xdr:row>3</xdr:row>
      <xdr:rowOff>990600</xdr:rowOff>
    </xdr:from>
    <xdr:to>
      <xdr:col>1</xdr:col>
      <xdr:colOff>891800</xdr:colOff>
      <xdr:row>3</xdr:row>
      <xdr:rowOff>1581150</xdr:rowOff>
    </xdr:to>
    <xdr:pic>
      <xdr:nvPicPr>
        <xdr:cNvPr id="7" name="Рисунок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4925" y="4714875"/>
          <a:ext cx="554615" cy="581025"/>
        </a:xfrm>
        <a:prstGeom prst="rect">
          <a:avLst/>
        </a:prstGeom>
      </xdr:spPr>
    </xdr:pic>
    <xdr:clientData/>
  </xdr:twoCellAnchor>
  <xdr:twoCellAnchor editAs="oneCell">
    <xdr:from>
      <xdr:col>1</xdr:col>
      <xdr:colOff>323850</xdr:colOff>
      <xdr:row>4</xdr:row>
      <xdr:rowOff>1066800</xdr:rowOff>
    </xdr:from>
    <xdr:to>
      <xdr:col>1</xdr:col>
      <xdr:colOff>878634</xdr:colOff>
      <xdr:row>4</xdr:row>
      <xdr:rowOff>1653590</xdr:rowOff>
    </xdr:to>
    <xdr:pic>
      <xdr:nvPicPr>
        <xdr:cNvPr id="8" name="Рисунок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a:stretch>
          <a:fillRect/>
        </a:stretch>
      </xdr:blipFill>
      <xdr:spPr>
        <a:xfrm>
          <a:off x="1295400" y="7543800"/>
          <a:ext cx="554784" cy="579170"/>
        </a:xfrm>
        <a:prstGeom prst="rect">
          <a:avLst/>
        </a:prstGeom>
      </xdr:spPr>
    </xdr:pic>
    <xdr:clientData/>
  </xdr:twoCellAnchor>
  <xdr:twoCellAnchor editAs="oneCell">
    <xdr:from>
      <xdr:col>1</xdr:col>
      <xdr:colOff>314325</xdr:colOff>
      <xdr:row>5</xdr:row>
      <xdr:rowOff>66675</xdr:rowOff>
    </xdr:from>
    <xdr:to>
      <xdr:col>1</xdr:col>
      <xdr:colOff>892409</xdr:colOff>
      <xdr:row>5</xdr:row>
      <xdr:rowOff>701040</xdr:rowOff>
    </xdr:to>
    <xdr:pic>
      <xdr:nvPicPr>
        <xdr:cNvPr id="9" name="Рисунок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85875" y="3238500"/>
          <a:ext cx="570464" cy="638175"/>
        </a:xfrm>
        <a:prstGeom prst="rect">
          <a:avLst/>
        </a:prstGeom>
      </xdr:spPr>
    </xdr:pic>
    <xdr:clientData/>
  </xdr:twoCellAnchor>
  <xdr:twoCellAnchor editAs="oneCell">
    <xdr:from>
      <xdr:col>1</xdr:col>
      <xdr:colOff>342900</xdr:colOff>
      <xdr:row>6</xdr:row>
      <xdr:rowOff>1028700</xdr:rowOff>
    </xdr:from>
    <xdr:to>
      <xdr:col>1</xdr:col>
      <xdr:colOff>915974</xdr:colOff>
      <xdr:row>6</xdr:row>
      <xdr:rowOff>1655500</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6"/>
        <a:stretch>
          <a:fillRect/>
        </a:stretch>
      </xdr:blipFill>
      <xdr:spPr>
        <a:xfrm>
          <a:off x="1366371" y="13026465"/>
          <a:ext cx="573074" cy="640135"/>
        </a:xfrm>
        <a:prstGeom prst="rect">
          <a:avLst/>
        </a:prstGeom>
      </xdr:spPr>
    </xdr:pic>
    <xdr:clientData/>
  </xdr:twoCellAnchor>
  <xdr:twoCellAnchor editAs="oneCell">
    <xdr:from>
      <xdr:col>1</xdr:col>
      <xdr:colOff>314326</xdr:colOff>
      <xdr:row>11</xdr:row>
      <xdr:rowOff>988026</xdr:rowOff>
    </xdr:from>
    <xdr:to>
      <xdr:col>1</xdr:col>
      <xdr:colOff>895350</xdr:colOff>
      <xdr:row>11</xdr:row>
      <xdr:rowOff>1654979</xdr:rowOff>
    </xdr:to>
    <xdr:pic>
      <xdr:nvPicPr>
        <xdr:cNvPr id="11" name="Рисунок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337797" y="15727497"/>
          <a:ext cx="571499" cy="649809"/>
        </a:xfrm>
        <a:prstGeom prst="rect">
          <a:avLst/>
        </a:prstGeom>
      </xdr:spPr>
    </xdr:pic>
    <xdr:clientData/>
  </xdr:twoCellAnchor>
  <xdr:twoCellAnchor editAs="oneCell">
    <xdr:from>
      <xdr:col>1</xdr:col>
      <xdr:colOff>304800</xdr:colOff>
      <xdr:row>12</xdr:row>
      <xdr:rowOff>55085</xdr:rowOff>
    </xdr:from>
    <xdr:to>
      <xdr:col>1</xdr:col>
      <xdr:colOff>821055</xdr:colOff>
      <xdr:row>12</xdr:row>
      <xdr:rowOff>740563</xdr:rowOff>
    </xdr:to>
    <xdr:pic>
      <xdr:nvPicPr>
        <xdr:cNvPr id="12" name="Рисунок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276350" y="5484335"/>
          <a:ext cx="523875" cy="677858"/>
        </a:xfrm>
        <a:prstGeom prst="rect">
          <a:avLst/>
        </a:prstGeom>
      </xdr:spPr>
    </xdr:pic>
    <xdr:clientData/>
  </xdr:twoCellAnchor>
  <xdr:twoCellAnchor editAs="oneCell">
    <xdr:from>
      <xdr:col>1</xdr:col>
      <xdr:colOff>361950</xdr:colOff>
      <xdr:row>14</xdr:row>
      <xdr:rowOff>892145</xdr:rowOff>
    </xdr:from>
    <xdr:to>
      <xdr:col>1</xdr:col>
      <xdr:colOff>859155</xdr:colOff>
      <xdr:row>14</xdr:row>
      <xdr:rowOff>1578790</xdr:rowOff>
    </xdr:to>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385421" y="21115027"/>
          <a:ext cx="504825" cy="679025"/>
        </a:xfrm>
        <a:prstGeom prst="rect">
          <a:avLst/>
        </a:prstGeom>
      </xdr:spPr>
    </xdr:pic>
    <xdr:clientData/>
  </xdr:twoCellAnchor>
  <xdr:twoCellAnchor editAs="oneCell">
    <xdr:from>
      <xdr:col>1</xdr:col>
      <xdr:colOff>333375</xdr:colOff>
      <xdr:row>16</xdr:row>
      <xdr:rowOff>447676</xdr:rowOff>
    </xdr:from>
    <xdr:to>
      <xdr:col>1</xdr:col>
      <xdr:colOff>914400</xdr:colOff>
      <xdr:row>16</xdr:row>
      <xdr:rowOff>1142380</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356846" y="23412264"/>
          <a:ext cx="581025" cy="694704"/>
        </a:xfrm>
        <a:prstGeom prst="rect">
          <a:avLst/>
        </a:prstGeom>
      </xdr:spPr>
    </xdr:pic>
    <xdr:clientData/>
  </xdr:twoCellAnchor>
  <xdr:twoCellAnchor editAs="oneCell">
    <xdr:from>
      <xdr:col>1</xdr:col>
      <xdr:colOff>361951</xdr:colOff>
      <xdr:row>17</xdr:row>
      <xdr:rowOff>771525</xdr:rowOff>
    </xdr:from>
    <xdr:to>
      <xdr:col>1</xdr:col>
      <xdr:colOff>856374</xdr:colOff>
      <xdr:row>17</xdr:row>
      <xdr:rowOff>1409700</xdr:rowOff>
    </xdr:to>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333501" y="25222200"/>
          <a:ext cx="499186" cy="638175"/>
        </a:xfrm>
        <a:prstGeom prst="rect">
          <a:avLst/>
        </a:prstGeom>
      </xdr:spPr>
    </xdr:pic>
    <xdr:clientData/>
  </xdr:twoCellAnchor>
  <xdr:twoCellAnchor editAs="oneCell">
    <xdr:from>
      <xdr:col>1</xdr:col>
      <xdr:colOff>352426</xdr:colOff>
      <xdr:row>19</xdr:row>
      <xdr:rowOff>790575</xdr:rowOff>
    </xdr:from>
    <xdr:to>
      <xdr:col>1</xdr:col>
      <xdr:colOff>821056</xdr:colOff>
      <xdr:row>19</xdr:row>
      <xdr:rowOff>1470445</xdr:rowOff>
    </xdr:to>
    <xdr:pic>
      <xdr:nvPicPr>
        <xdr:cNvPr id="17" name="Рисунок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375897" y="29246046"/>
          <a:ext cx="476250" cy="687490"/>
        </a:xfrm>
        <a:prstGeom prst="rect">
          <a:avLst/>
        </a:prstGeom>
      </xdr:spPr>
    </xdr:pic>
    <xdr:clientData/>
  </xdr:twoCellAnchor>
  <xdr:twoCellAnchor editAs="oneCell">
    <xdr:from>
      <xdr:col>1</xdr:col>
      <xdr:colOff>390526</xdr:colOff>
      <xdr:row>20</xdr:row>
      <xdr:rowOff>1057276</xdr:rowOff>
    </xdr:from>
    <xdr:to>
      <xdr:col>1</xdr:col>
      <xdr:colOff>859125</xdr:colOff>
      <xdr:row>20</xdr:row>
      <xdr:rowOff>1735456</xdr:rowOff>
    </xdr:to>
    <xdr:pic>
      <xdr:nvPicPr>
        <xdr:cNvPr id="18" name="Рисунок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413997" y="32254452"/>
          <a:ext cx="459074" cy="685800"/>
        </a:xfrm>
        <a:prstGeom prst="rect">
          <a:avLst/>
        </a:prstGeom>
      </xdr:spPr>
    </xdr:pic>
    <xdr:clientData/>
  </xdr:twoCellAnchor>
  <xdr:twoCellAnchor>
    <xdr:from>
      <xdr:col>1</xdr:col>
      <xdr:colOff>238124</xdr:colOff>
      <xdr:row>7</xdr:row>
      <xdr:rowOff>761999</xdr:rowOff>
    </xdr:from>
    <xdr:to>
      <xdr:col>1</xdr:col>
      <xdr:colOff>1012313</xdr:colOff>
      <xdr:row>7</xdr:row>
      <xdr:rowOff>1523996</xdr:rowOff>
    </xdr:to>
    <xdr:pic>
      <xdr:nvPicPr>
        <xdr:cNvPr id="20" name="Picture 1" descr="Picture">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285874" y="15204282"/>
          <a:ext cx="774189" cy="761997"/>
        </a:xfrm>
        <a:prstGeom prst="rect">
          <a:avLst/>
        </a:prstGeom>
      </xdr:spPr>
    </xdr:pic>
    <xdr:clientData/>
  </xdr:twoCellAnchor>
  <xdr:twoCellAnchor>
    <xdr:from>
      <xdr:col>1</xdr:col>
      <xdr:colOff>226218</xdr:colOff>
      <xdr:row>8</xdr:row>
      <xdr:rowOff>583406</xdr:rowOff>
    </xdr:from>
    <xdr:to>
      <xdr:col>1</xdr:col>
      <xdr:colOff>1000407</xdr:colOff>
      <xdr:row>8</xdr:row>
      <xdr:rowOff>1345403</xdr:rowOff>
    </xdr:to>
    <xdr:pic>
      <xdr:nvPicPr>
        <xdr:cNvPr id="21" name="Picture 1" descr="Picture">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273968" y="17478376"/>
          <a:ext cx="774189" cy="761997"/>
        </a:xfrm>
        <a:prstGeom prst="rect">
          <a:avLst/>
        </a:prstGeom>
      </xdr:spPr>
    </xdr:pic>
    <xdr:clientData/>
  </xdr:twoCellAnchor>
  <xdr:twoCellAnchor>
    <xdr:from>
      <xdr:col>1</xdr:col>
      <xdr:colOff>202405</xdr:colOff>
      <xdr:row>9</xdr:row>
      <xdr:rowOff>809625</xdr:rowOff>
    </xdr:from>
    <xdr:to>
      <xdr:col>1</xdr:col>
      <xdr:colOff>976594</xdr:colOff>
      <xdr:row>9</xdr:row>
      <xdr:rowOff>1571622</xdr:rowOff>
    </xdr:to>
    <xdr:pic>
      <xdr:nvPicPr>
        <xdr:cNvPr id="22" name="Picture 1" descr="Picture">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250155" y="20157283"/>
          <a:ext cx="774189" cy="761997"/>
        </a:xfrm>
        <a:prstGeom prst="rect">
          <a:avLst/>
        </a:prstGeom>
      </xdr:spPr>
    </xdr:pic>
    <xdr:clientData/>
  </xdr:twoCellAnchor>
  <xdr:twoCellAnchor>
    <xdr:from>
      <xdr:col>1</xdr:col>
      <xdr:colOff>178593</xdr:colOff>
      <xdr:row>10</xdr:row>
      <xdr:rowOff>952500</xdr:rowOff>
    </xdr:from>
    <xdr:to>
      <xdr:col>1</xdr:col>
      <xdr:colOff>952782</xdr:colOff>
      <xdr:row>10</xdr:row>
      <xdr:rowOff>1714497</xdr:rowOff>
    </xdr:to>
    <xdr:pic>
      <xdr:nvPicPr>
        <xdr:cNvPr id="23" name="Picture 1" descr="Picture">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226343" y="22752845"/>
          <a:ext cx="774189" cy="761997"/>
        </a:xfrm>
        <a:prstGeom prst="rect">
          <a:avLst/>
        </a:prstGeom>
      </xdr:spPr>
    </xdr:pic>
    <xdr:clientData/>
  </xdr:twoCellAnchor>
  <xdr:twoCellAnchor>
    <xdr:from>
      <xdr:col>1</xdr:col>
      <xdr:colOff>326572</xdr:colOff>
      <xdr:row>13</xdr:row>
      <xdr:rowOff>789214</xdr:rowOff>
    </xdr:from>
    <xdr:to>
      <xdr:col>1</xdr:col>
      <xdr:colOff>966334</xdr:colOff>
      <xdr:row>13</xdr:row>
      <xdr:rowOff>1418976</xdr:rowOff>
    </xdr:to>
    <xdr:pic>
      <xdr:nvPicPr>
        <xdr:cNvPr id="24" name="Picture 1" descr="Picture">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374322" y="30139821"/>
          <a:ext cx="639762" cy="629762"/>
        </a:xfrm>
        <a:prstGeom prst="rect">
          <a:avLst/>
        </a:prstGeom>
      </xdr:spPr>
    </xdr:pic>
    <xdr:clientData/>
  </xdr:twoCellAnchor>
  <xdr:twoCellAnchor>
    <xdr:from>
      <xdr:col>1</xdr:col>
      <xdr:colOff>122464</xdr:colOff>
      <xdr:row>15</xdr:row>
      <xdr:rowOff>753155</xdr:rowOff>
    </xdr:from>
    <xdr:to>
      <xdr:col>1</xdr:col>
      <xdr:colOff>1146418</xdr:colOff>
      <xdr:row>15</xdr:row>
      <xdr:rowOff>1551214</xdr:rowOff>
    </xdr:to>
    <xdr:pic>
      <xdr:nvPicPr>
        <xdr:cNvPr id="25" name="Picture 1" descr="Picture">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170214" y="35220048"/>
          <a:ext cx="1023954" cy="798059"/>
        </a:xfrm>
        <a:prstGeom prst="rect">
          <a:avLst/>
        </a:prstGeom>
      </xdr:spPr>
    </xdr:pic>
    <xdr:clientData/>
  </xdr:twoCellAnchor>
  <xdr:twoCellAnchor>
    <xdr:from>
      <xdr:col>1</xdr:col>
      <xdr:colOff>358548</xdr:colOff>
      <xdr:row>18</xdr:row>
      <xdr:rowOff>780369</xdr:rowOff>
    </xdr:from>
    <xdr:to>
      <xdr:col>1</xdr:col>
      <xdr:colOff>993548</xdr:colOff>
      <xdr:row>18</xdr:row>
      <xdr:rowOff>1410131</xdr:rowOff>
    </xdr:to>
    <xdr:pic>
      <xdr:nvPicPr>
        <xdr:cNvPr id="26" name="Picture 1" descr="Picture">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406298" y="41574583"/>
          <a:ext cx="635000" cy="629762"/>
        </a:xfrm>
        <a:prstGeom prst="rect">
          <a:avLst/>
        </a:prstGeom>
      </xdr:spPr>
    </xdr:pic>
    <xdr:clientData/>
  </xdr:twoCellAnchor>
  <xdr:twoCellAnchor>
    <xdr:from>
      <xdr:col>2</xdr:col>
      <xdr:colOff>1861457</xdr:colOff>
      <xdr:row>19</xdr:row>
      <xdr:rowOff>65314</xdr:rowOff>
    </xdr:from>
    <xdr:to>
      <xdr:col>2</xdr:col>
      <xdr:colOff>2790200</xdr:colOff>
      <xdr:row>19</xdr:row>
      <xdr:rowOff>888946</xdr:rowOff>
    </xdr:to>
    <xdr:sp macro="" textlink="">
      <xdr:nvSpPr>
        <xdr:cNvPr id="27" name="10-конечная звезда 34">
          <a:extLst>
            <a:ext uri="{FF2B5EF4-FFF2-40B4-BE49-F238E27FC236}">
              <a16:creationId xmlns:a16="http://schemas.microsoft.com/office/drawing/2014/main" id="{E6E9572D-5382-407C-B149-E28D90DB0D30}"/>
            </a:ext>
          </a:extLst>
        </xdr:cNvPr>
        <xdr:cNvSpPr/>
      </xdr:nvSpPr>
      <xdr:spPr>
        <a:xfrm>
          <a:off x="4158343" y="44283085"/>
          <a:ext cx="928743" cy="82363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twoCellAnchor editAs="oneCell">
    <xdr:from>
      <xdr:col>1</xdr:col>
      <xdr:colOff>190501</xdr:colOff>
      <xdr:row>21</xdr:row>
      <xdr:rowOff>1034143</xdr:rowOff>
    </xdr:from>
    <xdr:to>
      <xdr:col>1</xdr:col>
      <xdr:colOff>893867</xdr:colOff>
      <xdr:row>21</xdr:row>
      <xdr:rowOff>2040367</xdr:rowOff>
    </xdr:to>
    <xdr:pic>
      <xdr:nvPicPr>
        <xdr:cNvPr id="16" name="Рисунок 15">
          <a:extLst>
            <a:ext uri="{FF2B5EF4-FFF2-40B4-BE49-F238E27FC236}">
              <a16:creationId xmlns:a16="http://schemas.microsoft.com/office/drawing/2014/main" id="{B8527131-1002-4734-97DC-51BB912EA903}"/>
            </a:ext>
          </a:extLst>
        </xdr:cNvPr>
        <xdr:cNvPicPr>
          <a:picLocks noChangeAspect="1"/>
        </xdr:cNvPicPr>
      </xdr:nvPicPr>
      <xdr:blipFill>
        <a:blip xmlns:r="http://schemas.openxmlformats.org/officeDocument/2006/relationships" r:embed="rId18"/>
        <a:stretch>
          <a:fillRect/>
        </a:stretch>
      </xdr:blipFill>
      <xdr:spPr>
        <a:xfrm>
          <a:off x="1197430" y="50754643"/>
          <a:ext cx="699556" cy="1013844"/>
        </a:xfrm>
        <a:prstGeom prst="rect">
          <a:avLst/>
        </a:prstGeom>
      </xdr:spPr>
    </xdr:pic>
    <xdr:clientData/>
  </xdr:twoCellAnchor>
  <xdr:twoCellAnchor>
    <xdr:from>
      <xdr:col>2</xdr:col>
      <xdr:colOff>1809750</xdr:colOff>
      <xdr:row>21</xdr:row>
      <xdr:rowOff>149679</xdr:rowOff>
    </xdr:from>
    <xdr:to>
      <xdr:col>2</xdr:col>
      <xdr:colOff>2746113</xdr:colOff>
      <xdr:row>21</xdr:row>
      <xdr:rowOff>977121</xdr:rowOff>
    </xdr:to>
    <xdr:sp macro="" textlink="">
      <xdr:nvSpPr>
        <xdr:cNvPr id="29" name="10-конечная звезда 34">
          <a:extLst>
            <a:ext uri="{FF2B5EF4-FFF2-40B4-BE49-F238E27FC236}">
              <a16:creationId xmlns:a16="http://schemas.microsoft.com/office/drawing/2014/main" id="{EBC210D7-F57D-49CE-99A2-864923C26804}"/>
            </a:ext>
          </a:extLst>
        </xdr:cNvPr>
        <xdr:cNvSpPr/>
      </xdr:nvSpPr>
      <xdr:spPr>
        <a:xfrm>
          <a:off x="4109357" y="49870179"/>
          <a:ext cx="936363" cy="827442"/>
        </a:xfrm>
        <a:prstGeom prst="star10">
          <a:avLst/>
        </a:prstGeom>
        <a:solidFill>
          <a:srgbClr val="FFFF0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ru-RU" sz="1000" b="1">
              <a:solidFill>
                <a:schemeClr val="tx1"/>
              </a:solidFill>
            </a:rPr>
            <a:t>Без скидки</a:t>
          </a:r>
          <a:endParaRPr lang="en-US" sz="1000" b="1">
            <a:solidFill>
              <a:schemeClr val="tx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J27"/>
  <sheetViews>
    <sheetView zoomScale="55" zoomScaleNormal="55" workbookViewId="0">
      <pane ySplit="1" topLeftCell="A2" activePane="bottomLeft" state="frozen"/>
      <selection pane="bottomLeft" activeCell="J1" sqref="J1"/>
    </sheetView>
  </sheetViews>
  <sheetFormatPr defaultRowHeight="15.75"/>
  <cols>
    <col min="1" max="1" width="15" style="31" customWidth="1"/>
    <col min="2" max="2" width="31" customWidth="1"/>
    <col min="3" max="3" width="46" style="56" customWidth="1"/>
    <col min="4" max="4" width="52.7109375" style="16" customWidth="1"/>
    <col min="5" max="5" width="16.85546875" style="58" customWidth="1"/>
    <col min="6" max="6" width="33.5703125" style="58" customWidth="1"/>
    <col min="7" max="7" width="12.28515625" style="58" customWidth="1"/>
    <col min="8" max="9" width="17.28515625" style="59" customWidth="1"/>
  </cols>
  <sheetData>
    <row r="1" spans="1:10" ht="30" customHeight="1">
      <c r="A1" s="4" t="s">
        <v>0</v>
      </c>
      <c r="B1" s="4" t="s">
        <v>25</v>
      </c>
      <c r="C1" s="55" t="s">
        <v>1</v>
      </c>
      <c r="D1" s="14" t="s">
        <v>2</v>
      </c>
      <c r="E1" s="52" t="s">
        <v>754</v>
      </c>
      <c r="F1" s="52" t="s">
        <v>755</v>
      </c>
      <c r="G1" s="52" t="s">
        <v>5</v>
      </c>
      <c r="H1" s="52" t="s">
        <v>756</v>
      </c>
      <c r="I1" s="52" t="s">
        <v>757</v>
      </c>
      <c r="J1" s="32">
        <v>12650</v>
      </c>
    </row>
    <row r="2" spans="1:10" ht="106.15" customHeight="1">
      <c r="A2" s="3">
        <v>300512606</v>
      </c>
      <c r="B2" s="11"/>
      <c r="C2" s="49" t="s">
        <v>462</v>
      </c>
      <c r="D2" s="21" t="s">
        <v>758</v>
      </c>
      <c r="E2" s="45">
        <f>VLOOKUP(C2,'Короткий прайс'!A:B,2,0)</f>
        <v>22</v>
      </c>
      <c r="F2" s="46">
        <f>ROUNDUP(E2*$J$1/0.88,0)</f>
        <v>316250</v>
      </c>
      <c r="G2" s="57"/>
      <c r="H2" s="48">
        <f>G2*E2</f>
        <v>0</v>
      </c>
      <c r="I2" s="46">
        <f>G2*F2</f>
        <v>0</v>
      </c>
    </row>
    <row r="3" spans="1:10" ht="106.15" customHeight="1">
      <c r="A3" s="3">
        <v>300512767</v>
      </c>
      <c r="B3" s="11"/>
      <c r="C3" s="49" t="s">
        <v>463</v>
      </c>
      <c r="D3" s="21" t="s">
        <v>808</v>
      </c>
      <c r="E3" s="45">
        <f>VLOOKUP(C3,'Короткий прайс'!A:B,2,0)</f>
        <v>28</v>
      </c>
      <c r="F3" s="46">
        <f t="shared" ref="F3:F15" si="0">ROUNDUP(E3*$J$1/0.88,0)</f>
        <v>402500</v>
      </c>
      <c r="G3" s="57"/>
      <c r="H3" s="48">
        <f>G3*E3</f>
        <v>0</v>
      </c>
      <c r="I3" s="46">
        <f>G3*F3</f>
        <v>0</v>
      </c>
    </row>
    <row r="4" spans="1:10" ht="106.15" customHeight="1">
      <c r="A4" s="3">
        <v>300511835</v>
      </c>
      <c r="B4" s="11"/>
      <c r="C4" s="49" t="s">
        <v>472</v>
      </c>
      <c r="D4" s="21" t="s">
        <v>238</v>
      </c>
      <c r="E4" s="45">
        <f>VLOOKUP(C4,'Короткий прайс'!A:B,2,0)</f>
        <v>34</v>
      </c>
      <c r="F4" s="46">
        <f t="shared" si="0"/>
        <v>488750</v>
      </c>
      <c r="G4" s="57"/>
      <c r="H4" s="48">
        <f t="shared" ref="H4:H13" si="1">G4*E4</f>
        <v>0</v>
      </c>
      <c r="I4" s="46">
        <f t="shared" ref="I4:I13" si="2">G4*F4</f>
        <v>0</v>
      </c>
    </row>
    <row r="5" spans="1:10" ht="106.15" customHeight="1">
      <c r="A5" s="3">
        <v>300511600</v>
      </c>
      <c r="B5" s="11"/>
      <c r="C5" s="49" t="s">
        <v>480</v>
      </c>
      <c r="D5" s="21" t="s">
        <v>239</v>
      </c>
      <c r="E5" s="45">
        <f>VLOOKUP(C5,'Короткий прайс'!A:B,2,0)</f>
        <v>19</v>
      </c>
      <c r="F5" s="46">
        <f t="shared" si="0"/>
        <v>273125</v>
      </c>
      <c r="G5" s="57"/>
      <c r="H5" s="48">
        <f t="shared" si="1"/>
        <v>0</v>
      </c>
      <c r="I5" s="46">
        <f t="shared" si="2"/>
        <v>0</v>
      </c>
    </row>
    <row r="6" spans="1:10" ht="106.15" customHeight="1">
      <c r="A6" s="3">
        <v>300511606</v>
      </c>
      <c r="B6" s="11"/>
      <c r="C6" s="49" t="s">
        <v>456</v>
      </c>
      <c r="D6" s="21" t="s">
        <v>240</v>
      </c>
      <c r="E6" s="45">
        <f>VLOOKUP(C6,'Короткий прайс'!A:B,2,0)</f>
        <v>27.1</v>
      </c>
      <c r="F6" s="46">
        <f t="shared" si="0"/>
        <v>389563</v>
      </c>
      <c r="G6" s="57"/>
      <c r="H6" s="48">
        <f t="shared" si="1"/>
        <v>0</v>
      </c>
      <c r="I6" s="46">
        <f t="shared" si="2"/>
        <v>0</v>
      </c>
    </row>
    <row r="7" spans="1:10" ht="106.15" customHeight="1">
      <c r="A7" s="3">
        <v>300510157</v>
      </c>
      <c r="B7" s="11"/>
      <c r="C7" s="49" t="s">
        <v>491</v>
      </c>
      <c r="D7" s="21" t="s">
        <v>241</v>
      </c>
      <c r="E7" s="45">
        <f>VLOOKUP(C7,'Короткий прайс'!A:B,2,0)</f>
        <v>20.5</v>
      </c>
      <c r="F7" s="46">
        <f t="shared" si="0"/>
        <v>294688</v>
      </c>
      <c r="G7" s="57"/>
      <c r="H7" s="48">
        <f t="shared" si="1"/>
        <v>0</v>
      </c>
      <c r="I7" s="46">
        <f t="shared" si="2"/>
        <v>0</v>
      </c>
    </row>
    <row r="8" spans="1:10" ht="106.15" customHeight="1">
      <c r="A8" s="3">
        <v>300512600</v>
      </c>
      <c r="B8" s="11"/>
      <c r="C8" s="49" t="s">
        <v>457</v>
      </c>
      <c r="D8" s="21" t="s">
        <v>242</v>
      </c>
      <c r="E8" s="45">
        <f>VLOOKUP(C8,'Короткий прайс'!A:B,2,0)</f>
        <v>29</v>
      </c>
      <c r="F8" s="46">
        <f t="shared" si="0"/>
        <v>416875</v>
      </c>
      <c r="G8" s="57"/>
      <c r="H8" s="48">
        <f t="shared" si="1"/>
        <v>0</v>
      </c>
      <c r="I8" s="46">
        <f t="shared" si="2"/>
        <v>0</v>
      </c>
    </row>
    <row r="9" spans="1:10" ht="106.15" customHeight="1">
      <c r="A9" s="3">
        <v>300510161</v>
      </c>
      <c r="B9" s="11"/>
      <c r="C9" s="49" t="s">
        <v>436</v>
      </c>
      <c r="D9" s="21" t="s">
        <v>243</v>
      </c>
      <c r="E9" s="45">
        <f>VLOOKUP(C9,'Короткий прайс'!A:B,2,0)</f>
        <v>25</v>
      </c>
      <c r="F9" s="46">
        <f t="shared" si="0"/>
        <v>359375</v>
      </c>
      <c r="G9" s="57"/>
      <c r="H9" s="48">
        <f t="shared" si="1"/>
        <v>0</v>
      </c>
      <c r="I9" s="46">
        <f t="shared" si="2"/>
        <v>0</v>
      </c>
    </row>
    <row r="10" spans="1:10" ht="106.15" customHeight="1">
      <c r="A10" s="3">
        <v>300511837</v>
      </c>
      <c r="B10" s="11"/>
      <c r="C10" s="49" t="s">
        <v>475</v>
      </c>
      <c r="D10" s="21" t="s">
        <v>244</v>
      </c>
      <c r="E10" s="45">
        <f>VLOOKUP(C10,'Короткий прайс'!A:B,2,0)</f>
        <v>40</v>
      </c>
      <c r="F10" s="46">
        <f t="shared" si="0"/>
        <v>575000</v>
      </c>
      <c r="G10" s="57"/>
      <c r="H10" s="48">
        <f t="shared" si="1"/>
        <v>0</v>
      </c>
      <c r="I10" s="46">
        <f t="shared" si="2"/>
        <v>0</v>
      </c>
    </row>
    <row r="11" spans="1:10" ht="106.15" customHeight="1">
      <c r="A11" s="3">
        <v>300511985</v>
      </c>
      <c r="B11" s="11"/>
      <c r="C11" s="49" t="s">
        <v>437</v>
      </c>
      <c r="D11" s="21" t="s">
        <v>245</v>
      </c>
      <c r="E11" s="45">
        <f>VLOOKUP(C11,'Короткий прайс'!A:B,2,0)</f>
        <v>16</v>
      </c>
      <c r="F11" s="46">
        <f t="shared" si="0"/>
        <v>230000</v>
      </c>
      <c r="G11" s="57"/>
      <c r="H11" s="48">
        <f t="shared" si="1"/>
        <v>0</v>
      </c>
      <c r="I11" s="46">
        <f t="shared" si="2"/>
        <v>0</v>
      </c>
    </row>
    <row r="12" spans="1:10" ht="106.15" customHeight="1">
      <c r="A12" s="3">
        <v>300506035</v>
      </c>
      <c r="B12" s="11"/>
      <c r="C12" s="49" t="s">
        <v>492</v>
      </c>
      <c r="D12" s="21" t="s">
        <v>246</v>
      </c>
      <c r="E12" s="45">
        <f>VLOOKUP(C12,'Короткий прайс'!A:B,2,0)</f>
        <v>15</v>
      </c>
      <c r="F12" s="46">
        <f t="shared" si="0"/>
        <v>215625</v>
      </c>
      <c r="G12" s="57"/>
      <c r="H12" s="48">
        <f t="shared" si="1"/>
        <v>0</v>
      </c>
      <c r="I12" s="46">
        <f t="shared" si="2"/>
        <v>0</v>
      </c>
    </row>
    <row r="13" spans="1:10" ht="106.15" customHeight="1">
      <c r="A13" s="3">
        <v>300511741</v>
      </c>
      <c r="B13" s="11"/>
      <c r="C13" s="49" t="s">
        <v>461</v>
      </c>
      <c r="D13" s="21" t="s">
        <v>247</v>
      </c>
      <c r="E13" s="45">
        <f>VLOOKUP(C13,'Короткий прайс'!A:B,2,0)</f>
        <v>21</v>
      </c>
      <c r="F13" s="46">
        <f t="shared" si="0"/>
        <v>301875</v>
      </c>
      <c r="G13" s="57"/>
      <c r="H13" s="48">
        <f t="shared" si="1"/>
        <v>0</v>
      </c>
      <c r="I13" s="46">
        <f t="shared" si="2"/>
        <v>0</v>
      </c>
    </row>
    <row r="14" spans="1:10" ht="106.15" customHeight="1">
      <c r="A14" s="3" t="s">
        <v>579</v>
      </c>
      <c r="B14" s="11"/>
      <c r="C14" s="49" t="s">
        <v>573</v>
      </c>
      <c r="D14" s="21" t="s">
        <v>578</v>
      </c>
      <c r="E14" s="45">
        <f>VLOOKUP(C14,'Короткий прайс'!A:B,2,0)</f>
        <v>14.2</v>
      </c>
      <c r="F14" s="46">
        <f t="shared" si="0"/>
        <v>204125</v>
      </c>
      <c r="G14" s="57"/>
      <c r="H14" s="48">
        <f>G14*E14</f>
        <v>0</v>
      </c>
      <c r="I14" s="46">
        <f>G14*F14</f>
        <v>0</v>
      </c>
    </row>
    <row r="15" spans="1:10" ht="106.15" customHeight="1">
      <c r="A15" s="3">
        <v>300509599</v>
      </c>
      <c r="B15" s="11"/>
      <c r="C15" s="49" t="s">
        <v>40</v>
      </c>
      <c r="D15" s="21" t="s">
        <v>248</v>
      </c>
      <c r="E15" s="45">
        <f>VLOOKUP(C15,'Короткий прайс'!A:B,2,0)</f>
        <v>27</v>
      </c>
      <c r="F15" s="46">
        <f t="shared" si="0"/>
        <v>388125</v>
      </c>
      <c r="G15" s="47"/>
      <c r="H15" s="48">
        <f t="shared" ref="H15" si="3">G15*E15</f>
        <v>0</v>
      </c>
      <c r="I15" s="46">
        <f t="shared" ref="I15" si="4">G15*F15</f>
        <v>0</v>
      </c>
    </row>
    <row r="16" spans="1:10" ht="106.15" customHeight="1">
      <c r="A16" s="3">
        <v>300512121</v>
      </c>
      <c r="B16" s="11"/>
      <c r="C16" s="49" t="s">
        <v>451</v>
      </c>
      <c r="D16" s="21" t="s">
        <v>249</v>
      </c>
      <c r="E16" s="45">
        <f>VLOOKUP(C16,'Короткий прайс'!A:B,2,0)</f>
        <v>23</v>
      </c>
      <c r="F16" s="46">
        <f t="shared" ref="F16:F27" si="5">ROUNDUP(E16*$J$1/0.88,0)</f>
        <v>330625</v>
      </c>
      <c r="G16" s="47"/>
      <c r="H16" s="48">
        <f t="shared" ref="H16:H27" si="6">G16*E16</f>
        <v>0</v>
      </c>
      <c r="I16" s="46">
        <f t="shared" ref="I16:I27" si="7">G16*F16</f>
        <v>0</v>
      </c>
    </row>
    <row r="17" spans="1:9" ht="106.15" customHeight="1">
      <c r="A17" s="3">
        <v>300511757</v>
      </c>
      <c r="B17" s="11"/>
      <c r="C17" s="49" t="s">
        <v>496</v>
      </c>
      <c r="D17" s="21" t="s">
        <v>250</v>
      </c>
      <c r="E17" s="45">
        <f>VLOOKUP(C17,'Короткий прайс'!A:B,2,0)</f>
        <v>25</v>
      </c>
      <c r="F17" s="46">
        <f t="shared" si="5"/>
        <v>359375</v>
      </c>
      <c r="G17" s="47"/>
      <c r="H17" s="48">
        <f t="shared" si="6"/>
        <v>0</v>
      </c>
      <c r="I17" s="46">
        <f t="shared" si="7"/>
        <v>0</v>
      </c>
    </row>
    <row r="18" spans="1:9" ht="106.15" customHeight="1">
      <c r="A18" s="3">
        <v>300512831</v>
      </c>
      <c r="B18" s="11"/>
      <c r="C18" s="49" t="s">
        <v>469</v>
      </c>
      <c r="D18" s="21" t="s">
        <v>251</v>
      </c>
      <c r="E18" s="45">
        <f>VLOOKUP(C18,'Короткий прайс'!A:B,2,0)</f>
        <v>20</v>
      </c>
      <c r="F18" s="46">
        <f t="shared" si="5"/>
        <v>287500</v>
      </c>
      <c r="G18" s="47"/>
      <c r="H18" s="48">
        <f t="shared" si="6"/>
        <v>0</v>
      </c>
      <c r="I18" s="46">
        <f t="shared" si="7"/>
        <v>0</v>
      </c>
    </row>
    <row r="19" spans="1:9" ht="106.15" customHeight="1">
      <c r="A19" s="3">
        <v>301801383</v>
      </c>
      <c r="B19" s="11"/>
      <c r="C19" s="49" t="s">
        <v>434</v>
      </c>
      <c r="D19" s="21" t="s">
        <v>252</v>
      </c>
      <c r="E19" s="45">
        <f>VLOOKUP(C19,'Короткий прайс'!A:B,2,0)</f>
        <v>20</v>
      </c>
      <c r="F19" s="46">
        <f t="shared" si="5"/>
        <v>287500</v>
      </c>
      <c r="G19" s="47"/>
      <c r="H19" s="48">
        <f t="shared" si="6"/>
        <v>0</v>
      </c>
      <c r="I19" s="46">
        <f t="shared" si="7"/>
        <v>0</v>
      </c>
    </row>
    <row r="20" spans="1:9" ht="106.15" customHeight="1">
      <c r="A20" s="3">
        <v>300607867</v>
      </c>
      <c r="B20" s="11"/>
      <c r="C20" s="49" t="s">
        <v>474</v>
      </c>
      <c r="D20" s="21" t="s">
        <v>253</v>
      </c>
      <c r="E20" s="45">
        <f>VLOOKUP(C20,'Короткий прайс'!A:B,2,0)</f>
        <v>20</v>
      </c>
      <c r="F20" s="46">
        <f t="shared" si="5"/>
        <v>287500</v>
      </c>
      <c r="G20" s="47"/>
      <c r="H20" s="48">
        <f t="shared" si="6"/>
        <v>0</v>
      </c>
      <c r="I20" s="46">
        <f t="shared" si="7"/>
        <v>0</v>
      </c>
    </row>
    <row r="21" spans="1:9" ht="106.15" customHeight="1">
      <c r="A21" s="3">
        <v>300614305</v>
      </c>
      <c r="B21" s="11"/>
      <c r="C21" s="49" t="s">
        <v>464</v>
      </c>
      <c r="D21" s="21" t="s">
        <v>254</v>
      </c>
      <c r="E21" s="45">
        <f>VLOOKUP(C21,'Короткий прайс'!A:B,2,0)</f>
        <v>27</v>
      </c>
      <c r="F21" s="46">
        <f t="shared" si="5"/>
        <v>388125</v>
      </c>
      <c r="G21" s="47"/>
      <c r="H21" s="48">
        <f t="shared" si="6"/>
        <v>0</v>
      </c>
      <c r="I21" s="46">
        <f t="shared" si="7"/>
        <v>0</v>
      </c>
    </row>
    <row r="22" spans="1:9" ht="106.15" customHeight="1">
      <c r="A22" s="3">
        <v>300613399</v>
      </c>
      <c r="B22" s="11"/>
      <c r="C22" s="49" t="s">
        <v>486</v>
      </c>
      <c r="D22" s="21" t="s">
        <v>255</v>
      </c>
      <c r="E22" s="45">
        <f>VLOOKUP(C22,'Короткий прайс'!A:B,2,0)</f>
        <v>33</v>
      </c>
      <c r="F22" s="46">
        <f t="shared" si="5"/>
        <v>474375</v>
      </c>
      <c r="G22" s="47"/>
      <c r="H22" s="48">
        <f t="shared" si="6"/>
        <v>0</v>
      </c>
      <c r="I22" s="46">
        <f t="shared" si="7"/>
        <v>0</v>
      </c>
    </row>
    <row r="23" spans="1:9" ht="106.15" customHeight="1">
      <c r="A23" s="3">
        <v>300613382</v>
      </c>
      <c r="B23" s="11"/>
      <c r="C23" s="49" t="s">
        <v>501</v>
      </c>
      <c r="D23" s="21" t="s">
        <v>256</v>
      </c>
      <c r="E23" s="45">
        <f>VLOOKUP(C23,'Короткий прайс'!A:B,2,0)</f>
        <v>36</v>
      </c>
      <c r="F23" s="46">
        <f t="shared" si="5"/>
        <v>517500</v>
      </c>
      <c r="G23" s="47"/>
      <c r="H23" s="48">
        <f t="shared" si="6"/>
        <v>0</v>
      </c>
      <c r="I23" s="46">
        <f t="shared" si="7"/>
        <v>0</v>
      </c>
    </row>
    <row r="24" spans="1:9" ht="106.15" customHeight="1">
      <c r="A24" s="3">
        <v>300614205</v>
      </c>
      <c r="B24" s="11"/>
      <c r="C24" s="49" t="s">
        <v>506</v>
      </c>
      <c r="D24" s="21" t="s">
        <v>257</v>
      </c>
      <c r="E24" s="45">
        <f>VLOOKUP(C24,'Короткий прайс'!A:B,2,0)</f>
        <v>14</v>
      </c>
      <c r="F24" s="46">
        <f t="shared" si="5"/>
        <v>201250</v>
      </c>
      <c r="G24" s="47"/>
      <c r="H24" s="48">
        <f t="shared" si="6"/>
        <v>0</v>
      </c>
      <c r="I24" s="46">
        <f t="shared" si="7"/>
        <v>0</v>
      </c>
    </row>
    <row r="25" spans="1:9" ht="106.15" customHeight="1">
      <c r="A25" s="3">
        <v>300613302</v>
      </c>
      <c r="B25" s="11"/>
      <c r="C25" s="49" t="s">
        <v>466</v>
      </c>
      <c r="D25" s="21" t="s">
        <v>258</v>
      </c>
      <c r="E25" s="45">
        <f>VLOOKUP(C25,'Короткий прайс'!A:B,2,0)</f>
        <v>22</v>
      </c>
      <c r="F25" s="46">
        <f t="shared" si="5"/>
        <v>316250</v>
      </c>
      <c r="G25" s="47"/>
      <c r="H25" s="48">
        <f t="shared" si="6"/>
        <v>0</v>
      </c>
      <c r="I25" s="46">
        <f t="shared" si="7"/>
        <v>0</v>
      </c>
    </row>
    <row r="26" spans="1:9" ht="106.15" customHeight="1">
      <c r="A26" s="3">
        <v>300613619</v>
      </c>
      <c r="B26" s="11"/>
      <c r="C26" s="49" t="s">
        <v>468</v>
      </c>
      <c r="D26" s="21" t="s">
        <v>259</v>
      </c>
      <c r="E26" s="45">
        <f>VLOOKUP(C26,'Короткий прайс'!A:B,2,0)</f>
        <v>23</v>
      </c>
      <c r="F26" s="46">
        <f t="shared" si="5"/>
        <v>330625</v>
      </c>
      <c r="G26" s="47"/>
      <c r="H26" s="48">
        <f t="shared" si="6"/>
        <v>0</v>
      </c>
      <c r="I26" s="46">
        <f t="shared" si="7"/>
        <v>0</v>
      </c>
    </row>
    <row r="27" spans="1:9" ht="106.15" customHeight="1">
      <c r="A27" s="3">
        <v>300613327</v>
      </c>
      <c r="B27" s="11"/>
      <c r="C27" s="49" t="s">
        <v>431</v>
      </c>
      <c r="D27" s="21" t="s">
        <v>260</v>
      </c>
      <c r="E27" s="45">
        <f>VLOOKUP(C27,'Короткий прайс'!A:B,2,0)</f>
        <v>28</v>
      </c>
      <c r="F27" s="46">
        <f t="shared" si="5"/>
        <v>402500</v>
      </c>
      <c r="G27" s="47"/>
      <c r="H27" s="48">
        <f t="shared" si="6"/>
        <v>0</v>
      </c>
      <c r="I27" s="46">
        <f t="shared" si="7"/>
        <v>0</v>
      </c>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J10"/>
  <sheetViews>
    <sheetView tabSelected="1" zoomScale="55" zoomScaleNormal="55" workbookViewId="0">
      <pane ySplit="1" topLeftCell="A2" activePane="bottomLeft" state="frozen"/>
      <selection pane="bottomLeft" activeCell="E8" sqref="E8"/>
    </sheetView>
  </sheetViews>
  <sheetFormatPr defaultColWidth="9" defaultRowHeight="69.400000000000006" customHeight="1"/>
  <cols>
    <col min="1" max="1" width="15.5703125" style="1" customWidth="1"/>
    <col min="2" max="2" width="23.5703125" style="1" customWidth="1"/>
    <col min="3" max="3" width="33" style="60" customWidth="1"/>
    <col min="4" max="4" width="59.28515625" style="15" customWidth="1"/>
    <col min="5" max="5" width="14" style="54" customWidth="1"/>
    <col min="6" max="6" width="31.85546875" style="54" customWidth="1"/>
    <col min="7" max="7" width="12.28515625" style="54" customWidth="1"/>
    <col min="8" max="8" width="19.28515625" style="54" customWidth="1"/>
    <col min="9" max="9" width="21.28515625" style="54" customWidth="1"/>
    <col min="10" max="16384" width="9" style="1"/>
  </cols>
  <sheetData>
    <row r="1" spans="1:10" ht="42" customHeight="1">
      <c r="A1" s="4" t="s">
        <v>0</v>
      </c>
      <c r="B1" s="4" t="s">
        <v>25</v>
      </c>
      <c r="C1" s="55" t="s">
        <v>1</v>
      </c>
      <c r="D1" s="14" t="s">
        <v>2</v>
      </c>
      <c r="E1" s="52" t="s">
        <v>3</v>
      </c>
      <c r="F1" s="52" t="s">
        <v>4</v>
      </c>
      <c r="G1" s="52" t="s">
        <v>5</v>
      </c>
      <c r="H1" s="52" t="s">
        <v>6</v>
      </c>
      <c r="I1" s="52" t="s">
        <v>7</v>
      </c>
      <c r="J1" s="32">
        <v>12650</v>
      </c>
    </row>
    <row r="2" spans="1:10" s="2" customFormat="1" ht="69.400000000000006" customHeight="1">
      <c r="A2" s="36">
        <v>300225510</v>
      </c>
      <c r="B2" s="3"/>
      <c r="C2" s="49" t="s">
        <v>192</v>
      </c>
      <c r="D2" s="29" t="s">
        <v>292</v>
      </c>
      <c r="E2" s="45">
        <f>VLOOKUP(C2,'Короткий прайс'!A:B,2,0)</f>
        <v>31.5</v>
      </c>
      <c r="F2" s="46">
        <f t="shared" ref="F2" si="0">ROUNDUP(E2*$J$1/0.88,0)</f>
        <v>452813</v>
      </c>
      <c r="G2" s="47"/>
      <c r="H2" s="48">
        <f t="shared" ref="H2" si="1">G2*E2</f>
        <v>0</v>
      </c>
      <c r="I2" s="46">
        <f t="shared" ref="I2" si="2">G2*F2</f>
        <v>0</v>
      </c>
      <c r="J2"/>
    </row>
    <row r="3" spans="1:10" s="2" customFormat="1" ht="69.400000000000006" customHeight="1">
      <c r="A3" s="22">
        <v>300227172</v>
      </c>
      <c r="B3" s="3"/>
      <c r="C3" s="50" t="s">
        <v>31</v>
      </c>
      <c r="D3" s="29" t="s">
        <v>293</v>
      </c>
      <c r="E3" s="45">
        <f>VLOOKUP(C3,'Короткий прайс'!A:B,2,0)</f>
        <v>41</v>
      </c>
      <c r="F3" s="46">
        <f t="shared" ref="F3:F10" si="3">ROUNDUP(E3*$J$1/0.88,0)</f>
        <v>589375</v>
      </c>
      <c r="G3" s="47"/>
      <c r="H3" s="48">
        <f t="shared" ref="H3:H10" si="4">G3*E3</f>
        <v>0</v>
      </c>
      <c r="I3" s="46">
        <f t="shared" ref="I3:I10" si="5">G3*F3</f>
        <v>0</v>
      </c>
    </row>
    <row r="4" spans="1:10" s="2" customFormat="1" ht="69.400000000000006" customHeight="1">
      <c r="A4" s="22">
        <v>300224913</v>
      </c>
      <c r="B4" s="3"/>
      <c r="C4" s="50" t="s">
        <v>32</v>
      </c>
      <c r="D4" s="29" t="s">
        <v>294</v>
      </c>
      <c r="E4" s="45">
        <f>VLOOKUP(C4,'Короткий прайс'!A:B,2,0)</f>
        <v>51</v>
      </c>
      <c r="F4" s="46">
        <f t="shared" si="3"/>
        <v>733125</v>
      </c>
      <c r="G4" s="47"/>
      <c r="H4" s="48">
        <f t="shared" si="4"/>
        <v>0</v>
      </c>
      <c r="I4" s="46">
        <f t="shared" si="5"/>
        <v>0</v>
      </c>
    </row>
    <row r="5" spans="1:10" s="2" customFormat="1" ht="69.400000000000006" customHeight="1">
      <c r="A5" s="22">
        <v>300225513</v>
      </c>
      <c r="B5" s="3"/>
      <c r="C5" s="50" t="s">
        <v>388</v>
      </c>
      <c r="D5" s="29" t="s">
        <v>526</v>
      </c>
      <c r="E5" s="45">
        <f>VLOOKUP(C5,'Короткий прайс'!A:B,2,0)</f>
        <v>41.5</v>
      </c>
      <c r="F5" s="46">
        <f t="shared" si="3"/>
        <v>596563</v>
      </c>
      <c r="G5" s="47"/>
      <c r="H5" s="48">
        <f t="shared" si="4"/>
        <v>0</v>
      </c>
      <c r="I5" s="46">
        <f t="shared" si="5"/>
        <v>0</v>
      </c>
    </row>
    <row r="6" spans="1:10" s="2" customFormat="1" ht="69.400000000000006" customHeight="1">
      <c r="A6" s="3">
        <v>300226918</v>
      </c>
      <c r="B6" s="3"/>
      <c r="C6" s="50" t="s">
        <v>33</v>
      </c>
      <c r="D6" s="29" t="s">
        <v>295</v>
      </c>
      <c r="E6" s="45">
        <f>VLOOKUP(C6,'Короткий прайс'!A:B,2,0)</f>
        <v>66</v>
      </c>
      <c r="F6" s="46">
        <f t="shared" si="3"/>
        <v>948750</v>
      </c>
      <c r="G6" s="47"/>
      <c r="H6" s="48">
        <f t="shared" si="4"/>
        <v>0</v>
      </c>
      <c r="I6" s="46">
        <f t="shared" si="5"/>
        <v>0</v>
      </c>
    </row>
    <row r="7" spans="1:10" s="2" customFormat="1" ht="109.15" customHeight="1">
      <c r="A7" s="3">
        <v>300226914</v>
      </c>
      <c r="B7" s="3"/>
      <c r="C7" s="50" t="s">
        <v>34</v>
      </c>
      <c r="D7" s="29" t="s">
        <v>39</v>
      </c>
      <c r="E7" s="45">
        <f>VLOOKUP(C7,'Короткий прайс'!A:B,2,0)</f>
        <v>78</v>
      </c>
      <c r="F7" s="46">
        <f t="shared" si="3"/>
        <v>1121250</v>
      </c>
      <c r="G7" s="47"/>
      <c r="H7" s="48">
        <f t="shared" si="4"/>
        <v>0</v>
      </c>
      <c r="I7" s="46">
        <f t="shared" si="5"/>
        <v>0</v>
      </c>
    </row>
    <row r="8" spans="1:10" ht="85.5">
      <c r="A8" s="3">
        <v>300227875</v>
      </c>
      <c r="B8" s="3"/>
      <c r="C8" s="49" t="s">
        <v>415</v>
      </c>
      <c r="D8" s="29" t="s">
        <v>527</v>
      </c>
      <c r="E8" s="45">
        <f>VLOOKUP(C8,'Короткий прайс'!A:B,2,0)</f>
        <v>130</v>
      </c>
      <c r="F8" s="46">
        <f t="shared" si="3"/>
        <v>1868750</v>
      </c>
      <c r="G8" s="47"/>
      <c r="H8" s="48">
        <f t="shared" si="4"/>
        <v>0</v>
      </c>
      <c r="I8" s="46">
        <f t="shared" si="5"/>
        <v>0</v>
      </c>
    </row>
    <row r="9" spans="1:10" ht="80.650000000000006" customHeight="1">
      <c r="A9" s="3">
        <v>300226811</v>
      </c>
      <c r="B9" s="3"/>
      <c r="C9" s="49" t="s">
        <v>416</v>
      </c>
      <c r="D9" s="29" t="s">
        <v>528</v>
      </c>
      <c r="E9" s="45">
        <f>VLOOKUP(C9,'Короткий прайс'!A:B,2,0)</f>
        <v>73</v>
      </c>
      <c r="F9" s="46">
        <f t="shared" si="3"/>
        <v>1049375</v>
      </c>
      <c r="G9" s="47"/>
      <c r="H9" s="48">
        <f t="shared" si="4"/>
        <v>0</v>
      </c>
      <c r="I9" s="46">
        <f t="shared" si="5"/>
        <v>0</v>
      </c>
    </row>
    <row r="10" spans="1:10" ht="80.650000000000006" customHeight="1">
      <c r="A10" s="3">
        <v>300226811</v>
      </c>
      <c r="B10" s="3"/>
      <c r="C10" s="49" t="s">
        <v>805</v>
      </c>
      <c r="D10" s="29" t="s">
        <v>827</v>
      </c>
      <c r="E10" s="45">
        <f>VLOOKUP(C10,'Короткий прайс'!A:B,2,0)</f>
        <v>70</v>
      </c>
      <c r="F10" s="46">
        <f t="shared" si="3"/>
        <v>1006250</v>
      </c>
      <c r="G10" s="47"/>
      <c r="H10" s="48">
        <f t="shared" si="4"/>
        <v>0</v>
      </c>
      <c r="I10" s="46">
        <f t="shared" si="5"/>
        <v>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J96"/>
  <sheetViews>
    <sheetView zoomScale="55" zoomScaleNormal="55" workbookViewId="0">
      <pane ySplit="1" topLeftCell="A2" activePane="bottomLeft" state="frozen"/>
      <selection pane="bottomLeft" activeCell="J1" sqref="J1"/>
    </sheetView>
  </sheetViews>
  <sheetFormatPr defaultColWidth="9" defaultRowHeight="15"/>
  <cols>
    <col min="1" max="1" width="15" style="2" customWidth="1"/>
    <col min="2" max="2" width="23.5703125" style="1" customWidth="1"/>
    <col min="3" max="3" width="46.7109375" style="60" customWidth="1"/>
    <col min="4" max="4" width="57" style="23" customWidth="1"/>
    <col min="5" max="5" width="14" style="54" customWidth="1"/>
    <col min="6" max="6" width="30" style="54" customWidth="1"/>
    <col min="7" max="7" width="12.28515625" style="54" customWidth="1"/>
    <col min="8" max="9" width="17.28515625" style="54" customWidth="1"/>
    <col min="10" max="16384" width="9" style="1"/>
  </cols>
  <sheetData>
    <row r="1" spans="1:10" ht="30" customHeight="1">
      <c r="A1" s="4" t="s">
        <v>0</v>
      </c>
      <c r="B1" s="4" t="s">
        <v>25</v>
      </c>
      <c r="C1" s="61" t="s">
        <v>1</v>
      </c>
      <c r="D1" s="4" t="s">
        <v>2</v>
      </c>
      <c r="E1" s="63" t="s">
        <v>3</v>
      </c>
      <c r="F1" s="52" t="s">
        <v>4</v>
      </c>
      <c r="G1" s="52" t="s">
        <v>5</v>
      </c>
      <c r="H1" s="52" t="s">
        <v>6</v>
      </c>
      <c r="I1" s="52" t="s">
        <v>7</v>
      </c>
      <c r="J1" s="32">
        <v>12650</v>
      </c>
    </row>
    <row r="2" spans="1:10" ht="108" customHeight="1">
      <c r="A2" s="25">
        <v>311320661</v>
      </c>
      <c r="B2" s="11"/>
      <c r="C2" s="50" t="s">
        <v>430</v>
      </c>
      <c r="D2" s="37" t="s">
        <v>372</v>
      </c>
      <c r="E2" s="51">
        <f>VLOOKUP(C2,'Короткий прайс'!A:B,2,0)</f>
        <v>36</v>
      </c>
      <c r="F2" s="46">
        <f t="shared" ref="F2:F70" si="0">ROUNDUP(E2*$J$1/0.88,0)</f>
        <v>517500</v>
      </c>
      <c r="G2" s="47"/>
      <c r="H2" s="48">
        <f t="shared" ref="H2:H7" si="1">G2*E2</f>
        <v>0</v>
      </c>
      <c r="I2" s="46">
        <f t="shared" ref="I2:I7" si="2">G2*F2</f>
        <v>0</v>
      </c>
      <c r="J2" s="32"/>
    </row>
    <row r="3" spans="1:10" ht="143.25">
      <c r="A3" s="25"/>
      <c r="B3" s="11"/>
      <c r="C3" s="50" t="s">
        <v>630</v>
      </c>
      <c r="D3" s="37" t="s">
        <v>372</v>
      </c>
      <c r="E3" s="51">
        <f>VLOOKUP(C3,'Короткий прайс'!A:B,2,0)</f>
        <v>43</v>
      </c>
      <c r="F3" s="46">
        <f t="shared" si="0"/>
        <v>618125</v>
      </c>
      <c r="G3" s="47"/>
      <c r="H3" s="48">
        <f t="shared" si="1"/>
        <v>0</v>
      </c>
      <c r="I3" s="46">
        <f t="shared" si="2"/>
        <v>0</v>
      </c>
      <c r="J3" s="32"/>
    </row>
    <row r="4" spans="1:10" ht="157.5">
      <c r="A4" s="25">
        <v>311320800</v>
      </c>
      <c r="B4" s="11"/>
      <c r="C4" s="50" t="s">
        <v>428</v>
      </c>
      <c r="D4" s="37" t="s">
        <v>370</v>
      </c>
      <c r="E4" s="51">
        <f>VLOOKUP(C4,'Короткий прайс'!A:B,2,0)</f>
        <v>61.7</v>
      </c>
      <c r="F4" s="46">
        <f t="shared" si="0"/>
        <v>886938</v>
      </c>
      <c r="G4" s="47"/>
      <c r="H4" s="48">
        <f t="shared" si="1"/>
        <v>0</v>
      </c>
      <c r="I4" s="46">
        <f t="shared" si="2"/>
        <v>0</v>
      </c>
      <c r="J4" s="32"/>
    </row>
    <row r="5" spans="1:10" ht="129">
      <c r="A5" s="25">
        <v>311320709</v>
      </c>
      <c r="B5" s="11"/>
      <c r="C5" s="50" t="s">
        <v>429</v>
      </c>
      <c r="D5" s="37" t="s">
        <v>371</v>
      </c>
      <c r="E5" s="51">
        <f>VLOOKUP(C5,'Короткий прайс'!A:B,2,0)</f>
        <v>41</v>
      </c>
      <c r="F5" s="46">
        <f t="shared" si="0"/>
        <v>589375</v>
      </c>
      <c r="G5" s="47"/>
      <c r="H5" s="48">
        <f t="shared" si="1"/>
        <v>0</v>
      </c>
      <c r="I5" s="46">
        <f t="shared" si="2"/>
        <v>0</v>
      </c>
      <c r="J5" s="32"/>
    </row>
    <row r="6" spans="1:10" ht="124.9" customHeight="1">
      <c r="A6" s="25"/>
      <c r="B6" s="11"/>
      <c r="C6" s="50" t="s">
        <v>705</v>
      </c>
      <c r="D6" s="30" t="s">
        <v>704</v>
      </c>
      <c r="E6" s="51">
        <f>VLOOKUP(C6,'Короткий прайс'!A:B,2,0)</f>
        <v>45</v>
      </c>
      <c r="F6" s="46">
        <f t="shared" si="0"/>
        <v>646875</v>
      </c>
      <c r="G6" s="47"/>
      <c r="H6" s="48">
        <f>G6*E6</f>
        <v>0</v>
      </c>
      <c r="I6" s="46">
        <f>G6*F6</f>
        <v>0</v>
      </c>
      <c r="J6" s="32"/>
    </row>
    <row r="7" spans="1:10" ht="108" customHeight="1">
      <c r="A7" s="25">
        <v>311312917</v>
      </c>
      <c r="B7" s="11"/>
      <c r="C7" s="50" t="s">
        <v>502</v>
      </c>
      <c r="D7" s="37" t="s">
        <v>529</v>
      </c>
      <c r="E7" s="51">
        <f>VLOOKUP(C7,'Короткий прайс'!A:B,2,0)</f>
        <v>49</v>
      </c>
      <c r="F7" s="46">
        <f t="shared" si="0"/>
        <v>704375</v>
      </c>
      <c r="G7" s="47"/>
      <c r="H7" s="48">
        <f t="shared" si="1"/>
        <v>0</v>
      </c>
      <c r="I7" s="46">
        <f t="shared" si="2"/>
        <v>0</v>
      </c>
    </row>
    <row r="8" spans="1:10" ht="108.75" customHeight="1">
      <c r="A8" s="25">
        <v>311315990</v>
      </c>
      <c r="B8" s="11"/>
      <c r="C8" s="62" t="s">
        <v>476</v>
      </c>
      <c r="D8" s="12" t="s">
        <v>313</v>
      </c>
      <c r="E8" s="51">
        <f>VLOOKUP(C8,'Короткий прайс'!A:B,2,0)</f>
        <v>24.5</v>
      </c>
      <c r="F8" s="46">
        <f t="shared" si="0"/>
        <v>352188</v>
      </c>
      <c r="G8" s="47"/>
      <c r="H8" s="48">
        <f t="shared" ref="H8:H80" si="3">G8*E8</f>
        <v>0</v>
      </c>
      <c r="I8" s="46">
        <f t="shared" ref="I8:I80" si="4">G8*F8</f>
        <v>0</v>
      </c>
    </row>
    <row r="9" spans="1:10" ht="108.75" customHeight="1">
      <c r="A9" s="25">
        <v>311315994</v>
      </c>
      <c r="B9" s="11"/>
      <c r="C9" s="62" t="s">
        <v>504</v>
      </c>
      <c r="D9" s="12" t="s">
        <v>314</v>
      </c>
      <c r="E9" s="51">
        <f>VLOOKUP(C9,'Короткий прайс'!A:B,2,0)</f>
        <v>34</v>
      </c>
      <c r="F9" s="46">
        <f t="shared" si="0"/>
        <v>488750</v>
      </c>
      <c r="G9" s="47"/>
      <c r="H9" s="48">
        <f t="shared" si="3"/>
        <v>0</v>
      </c>
      <c r="I9" s="46">
        <f t="shared" si="4"/>
        <v>0</v>
      </c>
    </row>
    <row r="10" spans="1:10" ht="108.75" customHeight="1">
      <c r="A10" s="25"/>
      <c r="B10" s="11"/>
      <c r="C10" s="62" t="s">
        <v>696</v>
      </c>
      <c r="D10" s="12" t="s">
        <v>697</v>
      </c>
      <c r="E10" s="51">
        <f>VLOOKUP(C10,'Короткий прайс'!A:B,2,0)</f>
        <v>47</v>
      </c>
      <c r="F10" s="46">
        <f t="shared" si="0"/>
        <v>675625</v>
      </c>
      <c r="G10" s="47"/>
      <c r="H10" s="48">
        <f>G10*E10</f>
        <v>0</v>
      </c>
      <c r="I10" s="46">
        <f>G10*F10</f>
        <v>0</v>
      </c>
    </row>
    <row r="11" spans="1:10" ht="108.75" customHeight="1">
      <c r="A11" s="25"/>
      <c r="B11" s="11"/>
      <c r="C11" s="62" t="s">
        <v>650</v>
      </c>
      <c r="D11" s="12" t="s">
        <v>698</v>
      </c>
      <c r="E11" s="51">
        <v>70</v>
      </c>
      <c r="F11" s="46">
        <f t="shared" si="0"/>
        <v>1006250</v>
      </c>
      <c r="G11" s="47"/>
      <c r="H11" s="48">
        <f>G11*E11</f>
        <v>0</v>
      </c>
      <c r="I11" s="46">
        <f>G11*F11</f>
        <v>0</v>
      </c>
    </row>
    <row r="12" spans="1:10" ht="108.75" customHeight="1">
      <c r="A12" s="25">
        <v>311320796</v>
      </c>
      <c r="B12" s="11"/>
      <c r="C12" s="62" t="s">
        <v>435</v>
      </c>
      <c r="D12" s="12" t="s">
        <v>315</v>
      </c>
      <c r="E12" s="51">
        <f>VLOOKUP(C12,'Короткий прайс'!A:B,2,0)</f>
        <v>41</v>
      </c>
      <c r="F12" s="46">
        <f t="shared" si="0"/>
        <v>589375</v>
      </c>
      <c r="G12" s="47"/>
      <c r="H12" s="48">
        <f t="shared" si="3"/>
        <v>0</v>
      </c>
      <c r="I12" s="46">
        <f t="shared" si="4"/>
        <v>0</v>
      </c>
    </row>
    <row r="13" spans="1:10" ht="108.75" customHeight="1">
      <c r="A13" s="25">
        <v>311317399</v>
      </c>
      <c r="B13" s="11"/>
      <c r="C13" s="62" t="s">
        <v>454</v>
      </c>
      <c r="D13" s="12" t="s">
        <v>318</v>
      </c>
      <c r="E13" s="51">
        <f>VLOOKUP(C13,'Короткий прайс'!A:B,2,0)</f>
        <v>44.8</v>
      </c>
      <c r="F13" s="46">
        <f t="shared" si="0"/>
        <v>644000</v>
      </c>
      <c r="G13" s="47"/>
      <c r="H13" s="48">
        <f t="shared" si="3"/>
        <v>0</v>
      </c>
      <c r="I13" s="46">
        <f t="shared" si="4"/>
        <v>0</v>
      </c>
    </row>
    <row r="14" spans="1:10" ht="108.75" customHeight="1">
      <c r="A14" s="25">
        <v>311316327</v>
      </c>
      <c r="B14" s="11"/>
      <c r="C14" s="62" t="s">
        <v>493</v>
      </c>
      <c r="D14" s="12" t="s">
        <v>319</v>
      </c>
      <c r="E14" s="51">
        <f>VLOOKUP(C14,'Короткий прайс'!A:B,2,0)</f>
        <v>53.3</v>
      </c>
      <c r="F14" s="46">
        <f t="shared" si="0"/>
        <v>766188</v>
      </c>
      <c r="G14" s="47"/>
      <c r="H14" s="48">
        <f t="shared" si="3"/>
        <v>0</v>
      </c>
      <c r="I14" s="46">
        <f t="shared" si="4"/>
        <v>0</v>
      </c>
    </row>
    <row r="15" spans="1:10" ht="108.75" customHeight="1">
      <c r="A15" s="25">
        <v>311317914</v>
      </c>
      <c r="B15" s="11"/>
      <c r="C15" s="62" t="s">
        <v>503</v>
      </c>
      <c r="D15" s="12" t="s">
        <v>320</v>
      </c>
      <c r="E15" s="51">
        <f>VLOOKUP(C15,'Короткий прайс'!A:B,2,0)</f>
        <v>70</v>
      </c>
      <c r="F15" s="46">
        <f t="shared" si="0"/>
        <v>1006250</v>
      </c>
      <c r="G15" s="47"/>
      <c r="H15" s="48">
        <f t="shared" si="3"/>
        <v>0</v>
      </c>
      <c r="I15" s="46">
        <f t="shared" si="4"/>
        <v>0</v>
      </c>
    </row>
    <row r="16" spans="1:10" ht="108.75" customHeight="1">
      <c r="A16" s="25"/>
      <c r="B16" s="11"/>
      <c r="C16" s="62" t="s">
        <v>802</v>
      </c>
      <c r="D16" s="12" t="s">
        <v>816</v>
      </c>
      <c r="E16" s="51">
        <f>VLOOKUP(C16,'Короткий прайс'!A:B,2,0)</f>
        <v>66</v>
      </c>
      <c r="F16" s="46">
        <f>ROUNDUP(E16*$J$1/0.88,0)</f>
        <v>948750</v>
      </c>
      <c r="G16" s="47"/>
      <c r="H16" s="48">
        <f>G16*E16</f>
        <v>0</v>
      </c>
      <c r="I16" s="46">
        <f>G16*F16</f>
        <v>0</v>
      </c>
    </row>
    <row r="17" spans="1:9" ht="108.75" customHeight="1">
      <c r="A17" s="25"/>
      <c r="B17" s="11"/>
      <c r="C17" s="62" t="s">
        <v>792</v>
      </c>
      <c r="D17" s="12" t="s">
        <v>816</v>
      </c>
      <c r="E17" s="51">
        <f>VLOOKUP(C17,'Короткий прайс'!A:B,2,0)</f>
        <v>70</v>
      </c>
      <c r="F17" s="46">
        <f>ROUNDUP(E17*$J$1/0.88,0)</f>
        <v>1006250</v>
      </c>
      <c r="G17" s="47"/>
      <c r="H17" s="48">
        <f>G17*E17</f>
        <v>0</v>
      </c>
      <c r="I17" s="46">
        <f>G17*F17</f>
        <v>0</v>
      </c>
    </row>
    <row r="18" spans="1:9" ht="108.75" customHeight="1">
      <c r="A18" s="8">
        <v>311315934</v>
      </c>
      <c r="B18" s="11"/>
      <c r="C18" s="62" t="s">
        <v>467</v>
      </c>
      <c r="D18" s="12" t="s">
        <v>313</v>
      </c>
      <c r="E18" s="51">
        <f>VLOOKUP(C18,'Короткий прайс'!A:B,2,0)</f>
        <v>31</v>
      </c>
      <c r="F18" s="46">
        <f t="shared" si="0"/>
        <v>445625</v>
      </c>
      <c r="G18" s="47"/>
      <c r="H18" s="48">
        <f t="shared" si="3"/>
        <v>0</v>
      </c>
      <c r="I18" s="46">
        <f t="shared" si="4"/>
        <v>0</v>
      </c>
    </row>
    <row r="19" spans="1:9" ht="108.75" customHeight="1">
      <c r="A19" s="8"/>
      <c r="B19" s="11"/>
      <c r="C19" s="62" t="s">
        <v>794</v>
      </c>
      <c r="D19" s="12" t="s">
        <v>817</v>
      </c>
      <c r="E19" s="51">
        <f>VLOOKUP(C19,'Короткий прайс'!A:B,2,0)</f>
        <v>35</v>
      </c>
      <c r="F19" s="46">
        <f>ROUNDUP(E19*$J$1/0.88,0)</f>
        <v>503125</v>
      </c>
      <c r="G19" s="47"/>
      <c r="H19" s="48">
        <f>G19*E19</f>
        <v>0</v>
      </c>
      <c r="I19" s="46">
        <f>G19*F19</f>
        <v>0</v>
      </c>
    </row>
    <row r="20" spans="1:9" ht="108.75" customHeight="1">
      <c r="A20" s="8"/>
      <c r="B20" s="11"/>
      <c r="C20" s="62" t="s">
        <v>795</v>
      </c>
      <c r="D20" s="12" t="s">
        <v>818</v>
      </c>
      <c r="E20" s="51">
        <f>VLOOKUP(C20,'Короткий прайс'!A:B,2,0)</f>
        <v>45</v>
      </c>
      <c r="F20" s="46">
        <f>ROUNDUP(E20*$J$1/0.88,0)</f>
        <v>646875</v>
      </c>
      <c r="G20" s="47"/>
      <c r="H20" s="48">
        <f>G20*E20</f>
        <v>0</v>
      </c>
      <c r="I20" s="46">
        <f>G20*F20</f>
        <v>0</v>
      </c>
    </row>
    <row r="21" spans="1:9" ht="108.75" customHeight="1">
      <c r="A21" s="8">
        <v>311320709</v>
      </c>
      <c r="B21" s="11"/>
      <c r="C21" s="62" t="s">
        <v>429</v>
      </c>
      <c r="D21" s="12" t="s">
        <v>384</v>
      </c>
      <c r="E21" s="51">
        <f>VLOOKUP(C21,'Короткий прайс'!A:B,2,0)</f>
        <v>41</v>
      </c>
      <c r="F21" s="46">
        <f t="shared" si="0"/>
        <v>589375</v>
      </c>
      <c r="G21" s="47"/>
      <c r="H21" s="48">
        <f t="shared" si="3"/>
        <v>0</v>
      </c>
      <c r="I21" s="46">
        <f t="shared" si="4"/>
        <v>0</v>
      </c>
    </row>
    <row r="22" spans="1:9" ht="108.75" customHeight="1">
      <c r="A22" s="8">
        <v>311303659</v>
      </c>
      <c r="B22" s="11"/>
      <c r="C22" s="62" t="s">
        <v>465</v>
      </c>
      <c r="D22" s="12" t="s">
        <v>318</v>
      </c>
      <c r="E22" s="51">
        <f>VLOOKUP(C22,'Короткий прайс'!A:B,2,0)</f>
        <v>45.5</v>
      </c>
      <c r="F22" s="46">
        <f t="shared" si="0"/>
        <v>654063</v>
      </c>
      <c r="G22" s="47"/>
      <c r="H22" s="48">
        <f t="shared" si="3"/>
        <v>0</v>
      </c>
      <c r="I22" s="46">
        <f t="shared" si="4"/>
        <v>0</v>
      </c>
    </row>
    <row r="23" spans="1:9" ht="108.75" customHeight="1">
      <c r="A23" s="8">
        <v>311316329</v>
      </c>
      <c r="B23" s="11"/>
      <c r="C23" s="62" t="s">
        <v>471</v>
      </c>
      <c r="D23" s="12" t="s">
        <v>321</v>
      </c>
      <c r="E23" s="51">
        <f>VLOOKUP(C23,'Короткий прайс'!A:B,2,0)</f>
        <v>62</v>
      </c>
      <c r="F23" s="46">
        <f t="shared" si="0"/>
        <v>891250</v>
      </c>
      <c r="G23" s="47"/>
      <c r="H23" s="48">
        <f t="shared" si="3"/>
        <v>0</v>
      </c>
      <c r="I23" s="46">
        <f t="shared" si="4"/>
        <v>0</v>
      </c>
    </row>
    <row r="24" spans="1:9" ht="108.75" customHeight="1">
      <c r="A24" s="8">
        <v>311316015</v>
      </c>
      <c r="B24" s="11"/>
      <c r="C24" s="62" t="s">
        <v>481</v>
      </c>
      <c r="D24" s="12" t="s">
        <v>313</v>
      </c>
      <c r="E24" s="51">
        <f>VLOOKUP(C24,'Короткий прайс'!A:B,2,0)</f>
        <v>26.7</v>
      </c>
      <c r="F24" s="46">
        <f t="shared" si="0"/>
        <v>383813</v>
      </c>
      <c r="G24" s="47"/>
      <c r="H24" s="48">
        <f t="shared" si="3"/>
        <v>0</v>
      </c>
      <c r="I24" s="46">
        <f t="shared" si="4"/>
        <v>0</v>
      </c>
    </row>
    <row r="25" spans="1:9" ht="108.75" customHeight="1">
      <c r="A25" s="8">
        <v>311316011</v>
      </c>
      <c r="B25" s="11"/>
      <c r="C25" s="62" t="s">
        <v>508</v>
      </c>
      <c r="D25" s="12" t="s">
        <v>322</v>
      </c>
      <c r="E25" s="51">
        <f>VLOOKUP(C25,'Короткий прайс'!A:B,2,0)</f>
        <v>35</v>
      </c>
      <c r="F25" s="46">
        <f t="shared" si="0"/>
        <v>503125</v>
      </c>
      <c r="G25" s="47"/>
      <c r="H25" s="48">
        <f t="shared" si="3"/>
        <v>0</v>
      </c>
      <c r="I25" s="46">
        <f t="shared" si="4"/>
        <v>0</v>
      </c>
    </row>
    <row r="26" spans="1:9" ht="108.75" customHeight="1">
      <c r="A26" s="8"/>
      <c r="B26" s="11"/>
      <c r="C26" s="62" t="s">
        <v>854</v>
      </c>
      <c r="D26" s="12" t="s">
        <v>939</v>
      </c>
      <c r="E26" s="51">
        <f>VLOOKUP(C26,'Короткий прайс'!A:B,2,0)</f>
        <v>37</v>
      </c>
      <c r="F26" s="46">
        <f>ROUNDUP(E26*$J$1/0.88,0)</f>
        <v>531875</v>
      </c>
      <c r="G26" s="47"/>
      <c r="H26" s="48">
        <f>G26*E26</f>
        <v>0</v>
      </c>
      <c r="I26" s="46">
        <f>G26*F26</f>
        <v>0</v>
      </c>
    </row>
    <row r="27" spans="1:9" ht="108.75" customHeight="1">
      <c r="A27" s="8">
        <v>311316792</v>
      </c>
      <c r="B27" s="11"/>
      <c r="C27" s="62" t="s">
        <v>514</v>
      </c>
      <c r="D27" s="12" t="s">
        <v>323</v>
      </c>
      <c r="E27" s="51">
        <f>VLOOKUP(C27,'Короткий прайс'!A:B,2,0)</f>
        <v>31.2</v>
      </c>
      <c r="F27" s="46">
        <f t="shared" si="0"/>
        <v>448500</v>
      </c>
      <c r="G27" s="47"/>
      <c r="H27" s="48">
        <f t="shared" si="3"/>
        <v>0</v>
      </c>
      <c r="I27" s="46">
        <f t="shared" si="4"/>
        <v>0</v>
      </c>
    </row>
    <row r="28" spans="1:9" ht="108.75" customHeight="1">
      <c r="A28" s="8">
        <v>311320738</v>
      </c>
      <c r="B28" s="11"/>
      <c r="C28" s="62" t="s">
        <v>433</v>
      </c>
      <c r="D28" s="12" t="s">
        <v>316</v>
      </c>
      <c r="E28" s="51">
        <f>VLOOKUP(C28,'Короткий прайс'!A:B,2,0)</f>
        <v>35.5</v>
      </c>
      <c r="F28" s="46">
        <f t="shared" si="0"/>
        <v>510313</v>
      </c>
      <c r="G28" s="47"/>
      <c r="H28" s="48">
        <f>G28*E28</f>
        <v>0</v>
      </c>
      <c r="I28" s="46">
        <f>G28*F28</f>
        <v>0</v>
      </c>
    </row>
    <row r="29" spans="1:9" ht="108.75" customHeight="1">
      <c r="A29" s="8"/>
      <c r="B29" s="11"/>
      <c r="C29" s="62" t="s">
        <v>706</v>
      </c>
      <c r="D29" s="12" t="s">
        <v>707</v>
      </c>
      <c r="E29" s="51">
        <f>VLOOKUP(C29,'Короткий прайс'!A:B,2,0)</f>
        <v>43.4</v>
      </c>
      <c r="F29" s="46">
        <f t="shared" si="0"/>
        <v>623875</v>
      </c>
      <c r="G29" s="47"/>
      <c r="H29" s="48">
        <f>G29*E29</f>
        <v>0</v>
      </c>
      <c r="I29" s="46">
        <f>G29*F29</f>
        <v>0</v>
      </c>
    </row>
    <row r="30" spans="1:9" ht="108.75" customHeight="1">
      <c r="A30" s="8"/>
      <c r="B30" s="11"/>
      <c r="C30" s="62" t="s">
        <v>796</v>
      </c>
      <c r="D30" s="12" t="s">
        <v>819</v>
      </c>
      <c r="E30" s="51">
        <f>VLOOKUP(C30,'Короткий прайс'!A:B,2,0)</f>
        <v>45</v>
      </c>
      <c r="F30" s="46">
        <f>ROUNDUP(E30*$J$1/0.88,0)</f>
        <v>646875</v>
      </c>
      <c r="G30" s="47"/>
      <c r="H30" s="48">
        <f>G30*E30</f>
        <v>0</v>
      </c>
      <c r="I30" s="46">
        <f>G30*F30</f>
        <v>0</v>
      </c>
    </row>
    <row r="31" spans="1:9" ht="108.75" customHeight="1">
      <c r="A31" s="8">
        <v>311316796</v>
      </c>
      <c r="B31" s="11"/>
      <c r="C31" s="62" t="s">
        <v>515</v>
      </c>
      <c r="D31" s="12" t="s">
        <v>317</v>
      </c>
      <c r="E31" s="51">
        <f>VLOOKUP(C31,'Короткий прайс'!A:B,2,0)</f>
        <v>50</v>
      </c>
      <c r="F31" s="46">
        <f t="shared" si="0"/>
        <v>718750</v>
      </c>
      <c r="G31" s="47"/>
      <c r="H31" s="48">
        <f t="shared" si="3"/>
        <v>0</v>
      </c>
      <c r="I31" s="46">
        <f t="shared" si="4"/>
        <v>0</v>
      </c>
    </row>
    <row r="32" spans="1:9" ht="108.75" customHeight="1">
      <c r="A32" s="8" t="s">
        <v>618</v>
      </c>
      <c r="B32" s="11"/>
      <c r="C32" s="62" t="s">
        <v>608</v>
      </c>
      <c r="D32" s="12" t="s">
        <v>617</v>
      </c>
      <c r="E32" s="51">
        <f>VLOOKUP(C32,'Короткий прайс'!A:B,2,0)</f>
        <v>78</v>
      </c>
      <c r="F32" s="46">
        <f t="shared" si="0"/>
        <v>1121250</v>
      </c>
      <c r="G32" s="47"/>
      <c r="H32" s="48">
        <f>G32*E32</f>
        <v>0</v>
      </c>
      <c r="I32" s="46">
        <f>G32*F32</f>
        <v>0</v>
      </c>
    </row>
    <row r="33" spans="1:9" ht="108.75" customHeight="1">
      <c r="A33" s="8">
        <v>311300897</v>
      </c>
      <c r="B33" s="11"/>
      <c r="C33" s="62" t="s">
        <v>479</v>
      </c>
      <c r="D33" s="12" t="s">
        <v>324</v>
      </c>
      <c r="E33" s="51">
        <f>VLOOKUP(C33,'Короткий прайс'!A:B,2,0)</f>
        <v>74</v>
      </c>
      <c r="F33" s="46">
        <f t="shared" si="0"/>
        <v>1063750</v>
      </c>
      <c r="G33" s="47"/>
      <c r="H33" s="48">
        <f t="shared" si="3"/>
        <v>0</v>
      </c>
      <c r="I33" s="46">
        <f t="shared" si="4"/>
        <v>0</v>
      </c>
    </row>
    <row r="34" spans="1:9" ht="108.75" customHeight="1">
      <c r="A34" s="8">
        <v>311316237</v>
      </c>
      <c r="B34" s="11"/>
      <c r="C34" s="62" t="s">
        <v>450</v>
      </c>
      <c r="D34" s="12" t="s">
        <v>325</v>
      </c>
      <c r="E34" s="51">
        <f>VLOOKUP(C34,'Короткий прайс'!A:B,2,0)</f>
        <v>85</v>
      </c>
      <c r="F34" s="46">
        <f t="shared" si="0"/>
        <v>1221875</v>
      </c>
      <c r="G34" s="47"/>
      <c r="H34" s="48">
        <f t="shared" si="3"/>
        <v>0</v>
      </c>
      <c r="I34" s="46">
        <f t="shared" si="4"/>
        <v>0</v>
      </c>
    </row>
    <row r="35" spans="1:9" ht="108.75" customHeight="1">
      <c r="A35" s="8">
        <v>311304044</v>
      </c>
      <c r="B35" s="11"/>
      <c r="C35" s="62" t="s">
        <v>485</v>
      </c>
      <c r="D35" s="12" t="s">
        <v>326</v>
      </c>
      <c r="E35" s="51">
        <f>VLOOKUP(C35,'Короткий прайс'!A:B,2,0)</f>
        <v>95</v>
      </c>
      <c r="F35" s="46">
        <f t="shared" si="0"/>
        <v>1365625</v>
      </c>
      <c r="G35" s="47"/>
      <c r="H35" s="48">
        <f t="shared" si="3"/>
        <v>0</v>
      </c>
      <c r="I35" s="46">
        <f t="shared" si="4"/>
        <v>0</v>
      </c>
    </row>
    <row r="36" spans="1:9" ht="108.75" customHeight="1">
      <c r="A36" s="8">
        <v>311310905</v>
      </c>
      <c r="B36" s="11"/>
      <c r="C36" s="62" t="s">
        <v>497</v>
      </c>
      <c r="D36" s="12" t="s">
        <v>327</v>
      </c>
      <c r="E36" s="51">
        <f>VLOOKUP(C36,'Короткий прайс'!A:B,2,0)</f>
        <v>68</v>
      </c>
      <c r="F36" s="46">
        <f t="shared" si="0"/>
        <v>977500</v>
      </c>
      <c r="G36" s="47"/>
      <c r="H36" s="48">
        <f t="shared" si="3"/>
        <v>0</v>
      </c>
      <c r="I36" s="46">
        <f t="shared" si="4"/>
        <v>0</v>
      </c>
    </row>
    <row r="37" spans="1:9" ht="108.75" customHeight="1">
      <c r="A37" s="8"/>
      <c r="B37" s="11"/>
      <c r="C37" s="62" t="s">
        <v>788</v>
      </c>
      <c r="D37" s="12" t="s">
        <v>327</v>
      </c>
      <c r="E37" s="51">
        <f>VLOOKUP(C37,'Короткий прайс'!A:B,2,0)</f>
        <v>68</v>
      </c>
      <c r="F37" s="46">
        <f>ROUNDUP(E37*$J$1/0.88,0)</f>
        <v>977500</v>
      </c>
      <c r="G37" s="47"/>
      <c r="H37" s="48">
        <f>G37*E37</f>
        <v>0</v>
      </c>
      <c r="I37" s="46">
        <f>G37*F37</f>
        <v>0</v>
      </c>
    </row>
    <row r="38" spans="1:9" ht="108.75" customHeight="1">
      <c r="A38" s="8">
        <v>311313535</v>
      </c>
      <c r="B38" s="11"/>
      <c r="C38" s="62" t="s">
        <v>452</v>
      </c>
      <c r="D38" s="12" t="s">
        <v>328</v>
      </c>
      <c r="E38" s="51">
        <f>VLOOKUP(C38,'Короткий прайс'!A:B,2,0)</f>
        <v>67</v>
      </c>
      <c r="F38" s="46">
        <f t="shared" si="0"/>
        <v>963125</v>
      </c>
      <c r="G38" s="47"/>
      <c r="H38" s="48">
        <f t="shared" si="3"/>
        <v>0</v>
      </c>
      <c r="I38" s="46">
        <f t="shared" si="4"/>
        <v>0</v>
      </c>
    </row>
    <row r="39" spans="1:9" ht="108.75" customHeight="1">
      <c r="A39" s="8">
        <v>311313535</v>
      </c>
      <c r="B39" s="11"/>
      <c r="C39" s="62" t="s">
        <v>731</v>
      </c>
      <c r="D39" s="12" t="s">
        <v>328</v>
      </c>
      <c r="E39" s="51">
        <f>VLOOKUP(C39,'Короткий прайс'!A:B,2,0)</f>
        <v>77</v>
      </c>
      <c r="F39" s="46">
        <f t="shared" si="0"/>
        <v>1106875</v>
      </c>
      <c r="G39" s="47"/>
      <c r="H39" s="48">
        <f>G39*E39</f>
        <v>0</v>
      </c>
      <c r="I39" s="46">
        <f>G39*F39</f>
        <v>0</v>
      </c>
    </row>
    <row r="40" spans="1:9" ht="108.75" customHeight="1">
      <c r="A40" s="8">
        <v>311314429</v>
      </c>
      <c r="B40" s="11"/>
      <c r="C40" s="62" t="s">
        <v>458</v>
      </c>
      <c r="D40" s="12" t="s">
        <v>329</v>
      </c>
      <c r="E40" s="51">
        <f>VLOOKUP(C40,'Короткий прайс'!A:B,2,0)</f>
        <v>85</v>
      </c>
      <c r="F40" s="46">
        <f t="shared" si="0"/>
        <v>1221875</v>
      </c>
      <c r="G40" s="47"/>
      <c r="H40" s="48">
        <f t="shared" si="3"/>
        <v>0</v>
      </c>
      <c r="I40" s="46">
        <f t="shared" si="4"/>
        <v>0</v>
      </c>
    </row>
    <row r="41" spans="1:9" ht="108.75" customHeight="1">
      <c r="A41" s="8">
        <v>311307392</v>
      </c>
      <c r="B41" s="11"/>
      <c r="C41" s="62" t="s">
        <v>494</v>
      </c>
      <c r="D41" s="12" t="s">
        <v>329</v>
      </c>
      <c r="E41" s="51">
        <f>VLOOKUP(C41,'Короткий прайс'!A:B,2,0)</f>
        <v>86</v>
      </c>
      <c r="F41" s="46">
        <f t="shared" si="0"/>
        <v>1236250</v>
      </c>
      <c r="G41" s="47"/>
      <c r="H41" s="48">
        <f t="shared" si="3"/>
        <v>0</v>
      </c>
      <c r="I41" s="46">
        <f t="shared" si="4"/>
        <v>0</v>
      </c>
    </row>
    <row r="42" spans="1:9" ht="108.75" customHeight="1">
      <c r="A42" s="8" t="s">
        <v>620</v>
      </c>
      <c r="B42" s="11"/>
      <c r="C42" s="62" t="s">
        <v>610</v>
      </c>
      <c r="D42" s="12" t="s">
        <v>619</v>
      </c>
      <c r="E42" s="51">
        <f>VLOOKUP(C42,'Короткий прайс'!A:B,2,0)</f>
        <v>91</v>
      </c>
      <c r="F42" s="46">
        <f t="shared" si="0"/>
        <v>1308125</v>
      </c>
      <c r="G42" s="47"/>
      <c r="H42" s="48">
        <f>G42*E42</f>
        <v>0</v>
      </c>
      <c r="I42" s="46">
        <f>G42*F42</f>
        <v>0</v>
      </c>
    </row>
    <row r="43" spans="1:9" ht="108.75" customHeight="1">
      <c r="A43" s="8"/>
      <c r="B43" s="11"/>
      <c r="C43" s="62" t="s">
        <v>860</v>
      </c>
      <c r="D43" s="12" t="s">
        <v>940</v>
      </c>
      <c r="E43" s="51">
        <f>VLOOKUP(C43,'Короткий прайс'!A:B,2,0)</f>
        <v>100</v>
      </c>
      <c r="F43" s="46">
        <f>ROUNDUP(E43*$J$1/0.88,0)</f>
        <v>1437500</v>
      </c>
      <c r="G43" s="47"/>
      <c r="H43" s="48">
        <f>G43*E43</f>
        <v>0</v>
      </c>
      <c r="I43" s="46">
        <f>G43*F43</f>
        <v>0</v>
      </c>
    </row>
    <row r="44" spans="1:9" ht="108.75" customHeight="1">
      <c r="A44" s="8">
        <v>311316027</v>
      </c>
      <c r="B44" s="11"/>
      <c r="C44" s="62" t="s">
        <v>453</v>
      </c>
      <c r="D44" s="12" t="s">
        <v>330</v>
      </c>
      <c r="E44" s="51">
        <f>VLOOKUP(C44,'Короткий прайс'!A:B,2,0)</f>
        <v>72</v>
      </c>
      <c r="F44" s="46">
        <f t="shared" si="0"/>
        <v>1035000</v>
      </c>
      <c r="G44" s="47"/>
      <c r="H44" s="48">
        <f t="shared" si="3"/>
        <v>0</v>
      </c>
      <c r="I44" s="46">
        <f t="shared" si="4"/>
        <v>0</v>
      </c>
    </row>
    <row r="45" spans="1:9" ht="108.75" customHeight="1">
      <c r="A45" s="8">
        <v>311316039</v>
      </c>
      <c r="B45" s="11"/>
      <c r="C45" s="62" t="s">
        <v>487</v>
      </c>
      <c r="D45" s="12" t="s">
        <v>331</v>
      </c>
      <c r="E45" s="51">
        <f>VLOOKUP(C45,'Короткий прайс'!A:B,2,0)</f>
        <v>84</v>
      </c>
      <c r="F45" s="46">
        <f t="shared" si="0"/>
        <v>1207500</v>
      </c>
      <c r="G45" s="47"/>
      <c r="H45" s="48">
        <f t="shared" si="3"/>
        <v>0</v>
      </c>
      <c r="I45" s="46">
        <f t="shared" si="4"/>
        <v>0</v>
      </c>
    </row>
    <row r="46" spans="1:9" ht="108.75" customHeight="1">
      <c r="A46" s="8"/>
      <c r="B46" s="11"/>
      <c r="C46" s="62" t="s">
        <v>797</v>
      </c>
      <c r="D46" s="12" t="s">
        <v>820</v>
      </c>
      <c r="E46" s="51">
        <f>VLOOKUP(C46,'Короткий прайс'!A:B,2,0)</f>
        <v>93</v>
      </c>
      <c r="F46" s="46">
        <f>ROUNDUP(E46*$J$1/0.88,0)</f>
        <v>1336875</v>
      </c>
      <c r="G46" s="47"/>
      <c r="H46" s="48">
        <f>G46*E46</f>
        <v>0</v>
      </c>
      <c r="I46" s="46">
        <f>G46*F46</f>
        <v>0</v>
      </c>
    </row>
    <row r="47" spans="1:9" ht="108.75" customHeight="1">
      <c r="A47" s="8">
        <v>311304813</v>
      </c>
      <c r="B47" s="11"/>
      <c r="C47" s="62" t="s">
        <v>488</v>
      </c>
      <c r="D47" s="12" t="s">
        <v>332</v>
      </c>
      <c r="E47" s="51">
        <f>VLOOKUP(C47,'Короткий прайс'!A:B,2,0)</f>
        <v>95</v>
      </c>
      <c r="F47" s="46">
        <f t="shared" si="0"/>
        <v>1365625</v>
      </c>
      <c r="G47" s="47"/>
      <c r="H47" s="48">
        <f t="shared" si="3"/>
        <v>0</v>
      </c>
      <c r="I47" s="46">
        <f t="shared" si="4"/>
        <v>0</v>
      </c>
    </row>
    <row r="48" spans="1:9" ht="108.75" customHeight="1">
      <c r="A48" s="8"/>
      <c r="B48" s="11"/>
      <c r="C48" s="62" t="s">
        <v>609</v>
      </c>
      <c r="D48" s="12" t="s">
        <v>576</v>
      </c>
      <c r="E48" s="51">
        <f>VLOOKUP(C48,'Короткий прайс'!A:B,2,0)</f>
        <v>135</v>
      </c>
      <c r="F48" s="46">
        <f t="shared" si="0"/>
        <v>1940625</v>
      </c>
      <c r="G48" s="47"/>
      <c r="H48" s="48">
        <f>G48*E48</f>
        <v>0</v>
      </c>
      <c r="I48" s="46">
        <f>G48*F48</f>
        <v>0</v>
      </c>
    </row>
    <row r="49" spans="1:9" ht="108.75" customHeight="1">
      <c r="A49" s="8" t="s">
        <v>577</v>
      </c>
      <c r="B49" s="11"/>
      <c r="C49" s="62" t="s">
        <v>572</v>
      </c>
      <c r="D49" s="12" t="s">
        <v>576</v>
      </c>
      <c r="E49" s="51">
        <f>VLOOKUP(C49,'Короткий прайс'!A:B,2,0)</f>
        <v>150</v>
      </c>
      <c r="F49" s="46">
        <f t="shared" si="0"/>
        <v>2156250</v>
      </c>
      <c r="G49" s="47"/>
      <c r="H49" s="48">
        <f>G49*E49</f>
        <v>0</v>
      </c>
      <c r="I49" s="46">
        <f>G49*F49</f>
        <v>0</v>
      </c>
    </row>
    <row r="50" spans="1:9" ht="108" customHeight="1">
      <c r="A50" s="8">
        <v>311313649</v>
      </c>
      <c r="B50" s="11"/>
      <c r="C50" s="62" t="s">
        <v>498</v>
      </c>
      <c r="D50" s="12" t="s">
        <v>333</v>
      </c>
      <c r="E50" s="51">
        <f>VLOOKUP(C50,'Короткий прайс'!A:B,2,0)</f>
        <v>70</v>
      </c>
      <c r="F50" s="46">
        <f t="shared" si="0"/>
        <v>1006250</v>
      </c>
      <c r="G50" s="47"/>
      <c r="H50" s="48">
        <f t="shared" si="3"/>
        <v>0</v>
      </c>
      <c r="I50" s="46">
        <f t="shared" si="4"/>
        <v>0</v>
      </c>
    </row>
    <row r="51" spans="1:9" ht="108" customHeight="1">
      <c r="A51" s="8">
        <v>311313653</v>
      </c>
      <c r="B51" s="11"/>
      <c r="C51" s="62" t="s">
        <v>484</v>
      </c>
      <c r="D51" s="12" t="s">
        <v>334</v>
      </c>
      <c r="E51" s="51">
        <f>VLOOKUP(C51,'Короткий прайс'!A:B,2,0)</f>
        <v>75</v>
      </c>
      <c r="F51" s="46">
        <f t="shared" si="0"/>
        <v>1078125</v>
      </c>
      <c r="G51" s="47"/>
      <c r="H51" s="48">
        <f t="shared" si="3"/>
        <v>0</v>
      </c>
      <c r="I51" s="46">
        <f t="shared" si="4"/>
        <v>0</v>
      </c>
    </row>
    <row r="52" spans="1:9" ht="108" customHeight="1">
      <c r="A52" s="8">
        <v>311315946</v>
      </c>
      <c r="B52" s="11"/>
      <c r="C52" s="62" t="s">
        <v>470</v>
      </c>
      <c r="D52" s="12" t="s">
        <v>335</v>
      </c>
      <c r="E52" s="51">
        <f>VLOOKUP(C52,'Короткий прайс'!A:B,2,0)</f>
        <v>72</v>
      </c>
      <c r="F52" s="46">
        <f t="shared" si="0"/>
        <v>1035000</v>
      </c>
      <c r="G52" s="47"/>
      <c r="H52" s="48">
        <f t="shared" si="3"/>
        <v>0</v>
      </c>
      <c r="I52" s="46">
        <f t="shared" si="4"/>
        <v>0</v>
      </c>
    </row>
    <row r="53" spans="1:9" ht="108" customHeight="1">
      <c r="A53" s="8">
        <v>311315958</v>
      </c>
      <c r="B53" s="11"/>
      <c r="C53" s="62" t="s">
        <v>477</v>
      </c>
      <c r="D53" s="12" t="s">
        <v>336</v>
      </c>
      <c r="E53" s="51">
        <f>VLOOKUP(C53,'Короткий прайс'!A:B,2,0)</f>
        <v>94</v>
      </c>
      <c r="F53" s="46">
        <f t="shared" si="0"/>
        <v>1351250</v>
      </c>
      <c r="G53" s="47"/>
      <c r="H53" s="48">
        <f t="shared" si="3"/>
        <v>0</v>
      </c>
      <c r="I53" s="46">
        <f t="shared" si="4"/>
        <v>0</v>
      </c>
    </row>
    <row r="54" spans="1:9" ht="108" customHeight="1">
      <c r="A54" s="8">
        <v>311315966</v>
      </c>
      <c r="B54" s="11"/>
      <c r="C54" s="62" t="s">
        <v>478</v>
      </c>
      <c r="D54" s="12" t="s">
        <v>337</v>
      </c>
      <c r="E54" s="51">
        <f>VLOOKUP(C54,'Короткий прайс'!A:B,2,0)</f>
        <v>85</v>
      </c>
      <c r="F54" s="46">
        <f t="shared" si="0"/>
        <v>1221875</v>
      </c>
      <c r="G54" s="47"/>
      <c r="H54" s="48">
        <f t="shared" si="3"/>
        <v>0</v>
      </c>
      <c r="I54" s="46">
        <f t="shared" si="4"/>
        <v>0</v>
      </c>
    </row>
    <row r="55" spans="1:9" ht="108" customHeight="1">
      <c r="A55" s="8">
        <v>311309711</v>
      </c>
      <c r="B55" s="11"/>
      <c r="C55" s="62" t="s">
        <v>495</v>
      </c>
      <c r="D55" s="12" t="s">
        <v>338</v>
      </c>
      <c r="E55" s="51">
        <f>VLOOKUP(C55,'Короткий прайс'!A:B,2,0)</f>
        <v>82</v>
      </c>
      <c r="F55" s="46">
        <f t="shared" si="0"/>
        <v>1178750</v>
      </c>
      <c r="G55" s="47"/>
      <c r="H55" s="48">
        <f t="shared" si="3"/>
        <v>0</v>
      </c>
      <c r="I55" s="46">
        <f t="shared" si="4"/>
        <v>0</v>
      </c>
    </row>
    <row r="56" spans="1:9" ht="108" customHeight="1">
      <c r="A56" s="8">
        <v>311315181</v>
      </c>
      <c r="B56" s="11"/>
      <c r="C56" s="62" t="s">
        <v>518</v>
      </c>
      <c r="D56" s="12" t="s">
        <v>329</v>
      </c>
      <c r="E56" s="51">
        <f>VLOOKUP(C56,'Короткий прайс'!A:B,2,0)</f>
        <v>88</v>
      </c>
      <c r="F56" s="46">
        <f t="shared" si="0"/>
        <v>1265000</v>
      </c>
      <c r="G56" s="47"/>
      <c r="H56" s="48">
        <f>G56*E56</f>
        <v>0</v>
      </c>
      <c r="I56" s="46">
        <f>G56*F56</f>
        <v>0</v>
      </c>
    </row>
    <row r="57" spans="1:9" ht="108" customHeight="1">
      <c r="A57" s="8">
        <v>311315187</v>
      </c>
      <c r="B57" s="11"/>
      <c r="C57" s="62" t="s">
        <v>473</v>
      </c>
      <c r="D57" s="12" t="s">
        <v>329</v>
      </c>
      <c r="E57" s="51">
        <f>VLOOKUP(C57,'Короткий прайс'!A:B,2,0)</f>
        <v>90</v>
      </c>
      <c r="F57" s="46">
        <f t="shared" si="0"/>
        <v>1293750</v>
      </c>
      <c r="G57" s="47"/>
      <c r="H57" s="48">
        <f t="shared" si="3"/>
        <v>0</v>
      </c>
      <c r="I57" s="46">
        <f t="shared" si="4"/>
        <v>0</v>
      </c>
    </row>
    <row r="58" spans="1:9" ht="108" customHeight="1">
      <c r="A58" s="8">
        <v>311317482</v>
      </c>
      <c r="B58" s="11"/>
      <c r="C58" s="62" t="s">
        <v>432</v>
      </c>
      <c r="D58" s="12" t="s">
        <v>339</v>
      </c>
      <c r="E58" s="51">
        <f>VLOOKUP(C58,'Короткий прайс'!A:B,2,0)</f>
        <v>170</v>
      </c>
      <c r="F58" s="46">
        <f t="shared" si="0"/>
        <v>2443750</v>
      </c>
      <c r="G58" s="47"/>
      <c r="H58" s="48">
        <f t="shared" si="3"/>
        <v>0</v>
      </c>
      <c r="I58" s="46">
        <f t="shared" si="4"/>
        <v>0</v>
      </c>
    </row>
    <row r="59" spans="1:9" ht="108" customHeight="1">
      <c r="A59" s="8">
        <v>311316166</v>
      </c>
      <c r="B59" s="11"/>
      <c r="C59" s="62" t="s">
        <v>459</v>
      </c>
      <c r="D59" s="12" t="s">
        <v>340</v>
      </c>
      <c r="E59" s="51">
        <f>VLOOKUP(C59,'Короткий прайс'!A:B,2,0)</f>
        <v>38</v>
      </c>
      <c r="F59" s="46">
        <f t="shared" si="0"/>
        <v>546250</v>
      </c>
      <c r="G59" s="47"/>
      <c r="H59" s="48">
        <f t="shared" si="3"/>
        <v>0</v>
      </c>
      <c r="I59" s="46">
        <f t="shared" si="4"/>
        <v>0</v>
      </c>
    </row>
    <row r="60" spans="1:9" ht="108" customHeight="1">
      <c r="A60" s="8"/>
      <c r="B60" s="11"/>
      <c r="C60" s="62" t="s">
        <v>699</v>
      </c>
      <c r="D60" s="12" t="s">
        <v>700</v>
      </c>
      <c r="E60" s="51">
        <f>VLOOKUP(C60,'Короткий прайс'!A:B,2,0)</f>
        <v>50</v>
      </c>
      <c r="F60" s="46">
        <f t="shared" si="0"/>
        <v>718750</v>
      </c>
      <c r="G60" s="47"/>
      <c r="H60" s="48">
        <f>G60*E60</f>
        <v>0</v>
      </c>
      <c r="I60" s="46">
        <f>G60*F60</f>
        <v>0</v>
      </c>
    </row>
    <row r="61" spans="1:9" ht="108" customHeight="1">
      <c r="A61" s="8">
        <v>311319977</v>
      </c>
      <c r="B61" s="11"/>
      <c r="C61" s="62" t="s">
        <v>426</v>
      </c>
      <c r="D61" s="12" t="s">
        <v>530</v>
      </c>
      <c r="E61" s="51">
        <f>VLOOKUP(C61,'Короткий прайс'!A:B,2,0)</f>
        <v>43.5</v>
      </c>
      <c r="F61" s="46">
        <f t="shared" si="0"/>
        <v>625313</v>
      </c>
      <c r="G61" s="47"/>
      <c r="H61" s="48">
        <f>G61*E61</f>
        <v>0</v>
      </c>
      <c r="I61" s="46">
        <f>G61*F61</f>
        <v>0</v>
      </c>
    </row>
    <row r="62" spans="1:9" ht="108" customHeight="1">
      <c r="A62" s="8"/>
      <c r="B62" s="11"/>
      <c r="C62" s="62" t="s">
        <v>701</v>
      </c>
      <c r="D62" s="12" t="s">
        <v>530</v>
      </c>
      <c r="E62" s="51">
        <f>VLOOKUP(C62,'Короткий прайс'!A:B,2,0)</f>
        <v>69</v>
      </c>
      <c r="F62" s="46">
        <f t="shared" si="0"/>
        <v>991875</v>
      </c>
      <c r="G62" s="47"/>
      <c r="H62" s="48">
        <f>G62*E62</f>
        <v>0</v>
      </c>
      <c r="I62" s="46">
        <f>G62*F62</f>
        <v>0</v>
      </c>
    </row>
    <row r="63" spans="1:9" ht="108" customHeight="1">
      <c r="A63" s="8">
        <v>311316104</v>
      </c>
      <c r="B63" s="11"/>
      <c r="C63" s="62" t="s">
        <v>460</v>
      </c>
      <c r="D63" s="12" t="s">
        <v>341</v>
      </c>
      <c r="E63" s="51">
        <f>VLOOKUP(C63,'Короткий прайс'!A:B,2,0)</f>
        <v>48.3</v>
      </c>
      <c r="F63" s="46">
        <f t="shared" si="0"/>
        <v>694313</v>
      </c>
      <c r="G63" s="47"/>
      <c r="H63" s="48">
        <f t="shared" si="3"/>
        <v>0</v>
      </c>
      <c r="I63" s="46">
        <f t="shared" si="4"/>
        <v>0</v>
      </c>
    </row>
    <row r="64" spans="1:9" ht="108" customHeight="1">
      <c r="A64" s="8">
        <v>311302820</v>
      </c>
      <c r="B64" s="11"/>
      <c r="C64" s="62" t="s">
        <v>560</v>
      </c>
      <c r="D64" s="12" t="s">
        <v>342</v>
      </c>
      <c r="E64" s="51">
        <f>VLOOKUP(C64,'Короткий прайс'!A:B,2,0)</f>
        <v>56.5</v>
      </c>
      <c r="F64" s="46">
        <f t="shared" si="0"/>
        <v>812188</v>
      </c>
      <c r="G64" s="47"/>
      <c r="H64" s="48">
        <f t="shared" si="3"/>
        <v>0</v>
      </c>
      <c r="I64" s="46">
        <f t="shared" si="4"/>
        <v>0</v>
      </c>
    </row>
    <row r="65" spans="1:9" ht="108" customHeight="1">
      <c r="A65" s="8">
        <v>311303257</v>
      </c>
      <c r="B65" s="11"/>
      <c r="C65" s="62" t="s">
        <v>499</v>
      </c>
      <c r="D65" s="12" t="s">
        <v>343</v>
      </c>
      <c r="E65" s="51">
        <f>VLOOKUP(C65,'Короткий прайс'!A:B,2,0)</f>
        <v>82</v>
      </c>
      <c r="F65" s="46">
        <f t="shared" si="0"/>
        <v>1178750</v>
      </c>
      <c r="G65" s="47"/>
      <c r="H65" s="48">
        <f t="shared" si="3"/>
        <v>0</v>
      </c>
      <c r="I65" s="46">
        <f t="shared" si="4"/>
        <v>0</v>
      </c>
    </row>
    <row r="66" spans="1:9" ht="108" customHeight="1">
      <c r="A66" s="8">
        <v>311318089</v>
      </c>
      <c r="B66" s="11"/>
      <c r="C66" s="62" t="s">
        <v>520</v>
      </c>
      <c r="D66" s="12" t="s">
        <v>531</v>
      </c>
      <c r="E66" s="51">
        <f>VLOOKUP(C66,'Короткий прайс'!A:B,2,0)</f>
        <v>82</v>
      </c>
      <c r="F66" s="46">
        <f t="shared" si="0"/>
        <v>1178750</v>
      </c>
      <c r="G66" s="47"/>
      <c r="H66" s="48">
        <f>G66*E66</f>
        <v>0</v>
      </c>
      <c r="I66" s="46">
        <f>G66*F66</f>
        <v>0</v>
      </c>
    </row>
    <row r="67" spans="1:9" ht="108" customHeight="1">
      <c r="A67" s="8"/>
      <c r="B67" s="11"/>
      <c r="C67" s="62" t="s">
        <v>571</v>
      </c>
      <c r="D67" s="12" t="s">
        <v>575</v>
      </c>
      <c r="E67" s="51">
        <f>VLOOKUP(C67,'Короткий прайс'!A:B,2,0)</f>
        <v>88</v>
      </c>
      <c r="F67" s="46">
        <f t="shared" si="0"/>
        <v>1265000</v>
      </c>
      <c r="G67" s="47"/>
      <c r="H67" s="48">
        <f>G67*E67</f>
        <v>0</v>
      </c>
      <c r="I67" s="46">
        <f>G67*F67</f>
        <v>0</v>
      </c>
    </row>
    <row r="68" spans="1:9" ht="108" customHeight="1">
      <c r="A68" s="8">
        <v>311318008</v>
      </c>
      <c r="B68" s="11"/>
      <c r="C68" s="62" t="s">
        <v>517</v>
      </c>
      <c r="D68" s="12" t="s">
        <v>344</v>
      </c>
      <c r="E68" s="51">
        <f>VLOOKUP(C68,'Короткий прайс'!A:B,2,0)</f>
        <v>115</v>
      </c>
      <c r="F68" s="46">
        <f t="shared" si="0"/>
        <v>1653125</v>
      </c>
      <c r="G68" s="47"/>
      <c r="H68" s="48">
        <f t="shared" si="3"/>
        <v>0</v>
      </c>
      <c r="I68" s="46">
        <f t="shared" si="4"/>
        <v>0</v>
      </c>
    </row>
    <row r="69" spans="1:9" ht="108" customHeight="1">
      <c r="A69" s="8">
        <v>311312061</v>
      </c>
      <c r="B69" s="11"/>
      <c r="C69" s="62" t="s">
        <v>513</v>
      </c>
      <c r="D69" s="12" t="s">
        <v>345</v>
      </c>
      <c r="E69" s="51">
        <f>VLOOKUP(C69,'Короткий прайс'!A:B,2,0)</f>
        <v>150</v>
      </c>
      <c r="F69" s="46">
        <f t="shared" si="0"/>
        <v>2156250</v>
      </c>
      <c r="G69" s="47"/>
      <c r="H69" s="48">
        <f t="shared" si="3"/>
        <v>0</v>
      </c>
      <c r="I69" s="46">
        <f t="shared" si="4"/>
        <v>0</v>
      </c>
    </row>
    <row r="70" spans="1:9" ht="108" customHeight="1">
      <c r="A70" s="8">
        <v>311306644</v>
      </c>
      <c r="B70" s="11"/>
      <c r="C70" s="62" t="s">
        <v>483</v>
      </c>
      <c r="D70" s="12" t="s">
        <v>346</v>
      </c>
      <c r="E70" s="51">
        <f>VLOOKUP(C70,'Короткий прайс'!A:B,2,0)</f>
        <v>175</v>
      </c>
      <c r="F70" s="46">
        <f t="shared" si="0"/>
        <v>2515625</v>
      </c>
      <c r="G70" s="47"/>
      <c r="H70" s="48">
        <f t="shared" si="3"/>
        <v>0</v>
      </c>
      <c r="I70" s="46">
        <f t="shared" si="4"/>
        <v>0</v>
      </c>
    </row>
    <row r="71" spans="1:9" ht="108" customHeight="1">
      <c r="A71" s="8">
        <v>311316090</v>
      </c>
      <c r="B71" s="11"/>
      <c r="C71" s="62" t="s">
        <v>623</v>
      </c>
      <c r="D71" s="12" t="s">
        <v>638</v>
      </c>
      <c r="E71" s="51">
        <f>VLOOKUP(C71,'Короткий прайс'!A:B,2,0)</f>
        <v>175</v>
      </c>
      <c r="F71" s="46">
        <f t="shared" ref="F71:F89" si="5">ROUNDUP(E71*$J$1/0.88,0)</f>
        <v>2515625</v>
      </c>
      <c r="G71" s="47"/>
      <c r="H71" s="48">
        <f>G71*E71</f>
        <v>0</v>
      </c>
      <c r="I71" s="46">
        <f>G71*F71</f>
        <v>0</v>
      </c>
    </row>
    <row r="72" spans="1:9" ht="108" customHeight="1">
      <c r="A72" s="8">
        <v>311304030</v>
      </c>
      <c r="B72" s="11"/>
      <c r="C72" s="62" t="s">
        <v>489</v>
      </c>
      <c r="D72" s="12" t="s">
        <v>347</v>
      </c>
      <c r="E72" s="51">
        <f>VLOOKUP(C72,'Короткий прайс'!A:B,2,0)</f>
        <v>220</v>
      </c>
      <c r="F72" s="46">
        <f t="shared" si="5"/>
        <v>3162500</v>
      </c>
      <c r="G72" s="47"/>
      <c r="H72" s="48">
        <f t="shared" si="3"/>
        <v>0</v>
      </c>
      <c r="I72" s="46">
        <f t="shared" si="4"/>
        <v>0</v>
      </c>
    </row>
    <row r="73" spans="1:9" ht="108" customHeight="1">
      <c r="A73" s="8">
        <v>311315508</v>
      </c>
      <c r="B73" s="11"/>
      <c r="C73" s="62" t="s">
        <v>507</v>
      </c>
      <c r="D73" s="12" t="s">
        <v>348</v>
      </c>
      <c r="E73" s="51">
        <f>VLOOKUP(C73,'Короткий прайс'!A:B,2,0)</f>
        <v>225</v>
      </c>
      <c r="F73" s="46">
        <f t="shared" si="5"/>
        <v>3234375</v>
      </c>
      <c r="G73" s="47"/>
      <c r="H73" s="48">
        <f t="shared" si="3"/>
        <v>0</v>
      </c>
      <c r="I73" s="46">
        <f t="shared" si="4"/>
        <v>0</v>
      </c>
    </row>
    <row r="74" spans="1:9" ht="108" customHeight="1">
      <c r="A74" s="8">
        <v>311318326</v>
      </c>
      <c r="B74" s="11"/>
      <c r="C74" s="62" t="s">
        <v>509</v>
      </c>
      <c r="D74" s="12" t="s">
        <v>349</v>
      </c>
      <c r="E74" s="51">
        <f>VLOOKUP(C74,'Короткий прайс'!A:B,2,0)</f>
        <v>70</v>
      </c>
      <c r="F74" s="46">
        <f t="shared" si="5"/>
        <v>1006250</v>
      </c>
      <c r="G74" s="47"/>
      <c r="H74" s="48">
        <f t="shared" si="3"/>
        <v>0</v>
      </c>
      <c r="I74" s="46">
        <f t="shared" si="4"/>
        <v>0</v>
      </c>
    </row>
    <row r="75" spans="1:9" ht="108" customHeight="1">
      <c r="A75" s="8">
        <v>311318328</v>
      </c>
      <c r="B75" s="11"/>
      <c r="C75" s="62" t="s">
        <v>510</v>
      </c>
      <c r="D75" s="12" t="s">
        <v>349</v>
      </c>
      <c r="E75" s="51">
        <f>VLOOKUP(C75,'Короткий прайс'!A:B,2,0)</f>
        <v>69</v>
      </c>
      <c r="F75" s="46">
        <f t="shared" si="5"/>
        <v>991875</v>
      </c>
      <c r="G75" s="47"/>
      <c r="H75" s="48">
        <f t="shared" si="3"/>
        <v>0</v>
      </c>
      <c r="I75" s="46">
        <f t="shared" si="4"/>
        <v>0</v>
      </c>
    </row>
    <row r="76" spans="1:9" ht="108" customHeight="1">
      <c r="A76" s="8">
        <v>311313638</v>
      </c>
      <c r="B76" s="11"/>
      <c r="C76" s="62" t="s">
        <v>35</v>
      </c>
      <c r="D76" s="12" t="s">
        <v>350</v>
      </c>
      <c r="E76" s="51">
        <f>VLOOKUP(C76,'Короткий прайс'!A:B,2,0)</f>
        <v>93</v>
      </c>
      <c r="F76" s="46">
        <f t="shared" si="5"/>
        <v>1336875</v>
      </c>
      <c r="G76" s="47"/>
      <c r="H76" s="48">
        <f t="shared" si="3"/>
        <v>0</v>
      </c>
      <c r="I76" s="46">
        <f t="shared" si="4"/>
        <v>0</v>
      </c>
    </row>
    <row r="77" spans="1:9" ht="108" customHeight="1">
      <c r="A77" s="8">
        <v>311308434</v>
      </c>
      <c r="B77" s="11"/>
      <c r="C77" s="62" t="s">
        <v>500</v>
      </c>
      <c r="D77" s="12" t="s">
        <v>338</v>
      </c>
      <c r="E77" s="51">
        <f>VLOOKUP(C77,'Короткий прайс'!A:B,2,0)</f>
        <v>108</v>
      </c>
      <c r="F77" s="46">
        <f t="shared" si="5"/>
        <v>1552500</v>
      </c>
      <c r="G77" s="47"/>
      <c r="H77" s="48">
        <f t="shared" si="3"/>
        <v>0</v>
      </c>
      <c r="I77" s="46">
        <f t="shared" si="4"/>
        <v>0</v>
      </c>
    </row>
    <row r="78" spans="1:9" ht="108" customHeight="1">
      <c r="A78" s="8"/>
      <c r="B78" s="11"/>
      <c r="C78" s="62" t="s">
        <v>716</v>
      </c>
      <c r="D78" s="12" t="s">
        <v>718</v>
      </c>
      <c r="E78" s="51">
        <f>VLOOKUP(C78,'Короткий прайс'!A:B,2,0)</f>
        <v>92</v>
      </c>
      <c r="F78" s="46">
        <f t="shared" si="5"/>
        <v>1322500</v>
      </c>
      <c r="G78" s="47"/>
      <c r="H78" s="48">
        <f>G78*E78</f>
        <v>0</v>
      </c>
      <c r="I78" s="46">
        <f>G78*F78</f>
        <v>0</v>
      </c>
    </row>
    <row r="79" spans="1:9" ht="108" customHeight="1">
      <c r="A79" s="8"/>
      <c r="B79" s="11"/>
      <c r="C79" s="62" t="s">
        <v>717</v>
      </c>
      <c r="D79" s="12" t="s">
        <v>718</v>
      </c>
      <c r="E79" s="51">
        <f>VLOOKUP(C79,'Короткий прайс'!A:B,2,0)</f>
        <v>94</v>
      </c>
      <c r="F79" s="46">
        <f t="shared" si="5"/>
        <v>1351250</v>
      </c>
      <c r="G79" s="47"/>
      <c r="H79" s="48">
        <f>G79*E79</f>
        <v>0</v>
      </c>
      <c r="I79" s="46">
        <f>G79*F79</f>
        <v>0</v>
      </c>
    </row>
    <row r="80" spans="1:9" ht="108" customHeight="1">
      <c r="A80" s="8">
        <v>311306593</v>
      </c>
      <c r="B80" s="11"/>
      <c r="C80" s="62" t="s">
        <v>455</v>
      </c>
      <c r="D80" s="12" t="s">
        <v>351</v>
      </c>
      <c r="E80" s="51">
        <f>VLOOKUP(C80,'Короткий прайс'!A:B,2,0)</f>
        <v>109</v>
      </c>
      <c r="F80" s="46">
        <f t="shared" si="5"/>
        <v>1566875</v>
      </c>
      <c r="G80" s="47"/>
      <c r="H80" s="48">
        <f t="shared" si="3"/>
        <v>0</v>
      </c>
      <c r="I80" s="46">
        <f t="shared" si="4"/>
        <v>0</v>
      </c>
    </row>
    <row r="81" spans="1:9" ht="108" customHeight="1">
      <c r="A81" s="8"/>
      <c r="B81" s="11"/>
      <c r="C81" s="62" t="s">
        <v>566</v>
      </c>
      <c r="D81" s="12" t="s">
        <v>351</v>
      </c>
      <c r="E81" s="51">
        <f>VLOOKUP(C81,'Короткий прайс'!A:B,2,0)</f>
        <v>115</v>
      </c>
      <c r="F81" s="46">
        <f t="shared" si="5"/>
        <v>1653125</v>
      </c>
      <c r="G81" s="47"/>
      <c r="H81" s="48">
        <f>G81*E81</f>
        <v>0</v>
      </c>
      <c r="I81" s="46">
        <f>G81*F81</f>
        <v>0</v>
      </c>
    </row>
    <row r="82" spans="1:9" ht="108" customHeight="1">
      <c r="A82" s="8">
        <v>311302067</v>
      </c>
      <c r="B82" s="11"/>
      <c r="C82" s="62" t="s">
        <v>36</v>
      </c>
      <c r="D82" s="12" t="s">
        <v>352</v>
      </c>
      <c r="E82" s="51">
        <f>VLOOKUP(C82,'Короткий прайс'!A:B,2,0)</f>
        <v>100</v>
      </c>
      <c r="F82" s="46">
        <f t="shared" si="5"/>
        <v>1437500</v>
      </c>
      <c r="G82" s="47"/>
      <c r="H82" s="48">
        <f t="shared" ref="H82:H89" si="6">G82*E82</f>
        <v>0</v>
      </c>
      <c r="I82" s="46">
        <f t="shared" ref="I82:I89" si="7">G82*F82</f>
        <v>0</v>
      </c>
    </row>
    <row r="83" spans="1:9" ht="108" customHeight="1">
      <c r="A83" s="8">
        <v>311315976</v>
      </c>
      <c r="B83" s="11"/>
      <c r="C83" s="62" t="s">
        <v>505</v>
      </c>
      <c r="D83" s="12" t="s">
        <v>353</v>
      </c>
      <c r="E83" s="51">
        <f>VLOOKUP(C83,'Короткий прайс'!A:B,2,0)</f>
        <v>115</v>
      </c>
      <c r="F83" s="46">
        <f t="shared" si="5"/>
        <v>1653125</v>
      </c>
      <c r="G83" s="47"/>
      <c r="H83" s="48">
        <f t="shared" si="6"/>
        <v>0</v>
      </c>
      <c r="I83" s="46">
        <f t="shared" si="7"/>
        <v>0</v>
      </c>
    </row>
    <row r="84" spans="1:9" ht="108" customHeight="1">
      <c r="A84" s="8">
        <v>311302143</v>
      </c>
      <c r="B84" s="11"/>
      <c r="C84" s="62" t="s">
        <v>793</v>
      </c>
      <c r="D84" s="12" t="s">
        <v>355</v>
      </c>
      <c r="E84" s="51">
        <f>VLOOKUP(C84,'Короткий прайс'!A:B,2,0)</f>
        <v>115</v>
      </c>
      <c r="F84" s="46">
        <f t="shared" si="5"/>
        <v>1653125</v>
      </c>
      <c r="G84" s="47"/>
      <c r="H84" s="48">
        <f t="shared" si="6"/>
        <v>0</v>
      </c>
      <c r="I84" s="46">
        <f t="shared" si="7"/>
        <v>0</v>
      </c>
    </row>
    <row r="85" spans="1:9" ht="108" customHeight="1">
      <c r="A85" s="8">
        <v>311305661</v>
      </c>
      <c r="B85" s="11"/>
      <c r="C85" s="62" t="s">
        <v>490</v>
      </c>
      <c r="D85" s="12" t="s">
        <v>354</v>
      </c>
      <c r="E85" s="51">
        <f>VLOOKUP(C85,'Короткий прайс'!A:B,2,0)</f>
        <v>118</v>
      </c>
      <c r="F85" s="46">
        <f t="shared" si="5"/>
        <v>1696250</v>
      </c>
      <c r="G85" s="47"/>
      <c r="H85" s="48">
        <f t="shared" si="6"/>
        <v>0</v>
      </c>
      <c r="I85" s="46">
        <f t="shared" si="7"/>
        <v>0</v>
      </c>
    </row>
    <row r="86" spans="1:9" ht="108" customHeight="1">
      <c r="A86" s="8">
        <v>311302143</v>
      </c>
      <c r="B86" s="11"/>
      <c r="C86" s="62" t="s">
        <v>37</v>
      </c>
      <c r="D86" s="12" t="s">
        <v>355</v>
      </c>
      <c r="E86" s="51">
        <f>VLOOKUP(C86,'Короткий прайс'!A:B,2,0)</f>
        <v>130</v>
      </c>
      <c r="F86" s="46">
        <f t="shared" si="5"/>
        <v>1868750</v>
      </c>
      <c r="G86" s="47"/>
      <c r="H86" s="48">
        <f t="shared" si="6"/>
        <v>0</v>
      </c>
      <c r="I86" s="46">
        <f t="shared" si="7"/>
        <v>0</v>
      </c>
    </row>
    <row r="87" spans="1:9" ht="108" customHeight="1">
      <c r="A87" s="8">
        <v>311315431</v>
      </c>
      <c r="B87" s="11"/>
      <c r="C87" s="62" t="s">
        <v>519</v>
      </c>
      <c r="D87" s="12" t="s">
        <v>356</v>
      </c>
      <c r="E87" s="51">
        <f>VLOOKUP(C87,'Короткий прайс'!A:B,2,0)</f>
        <v>130</v>
      </c>
      <c r="F87" s="46">
        <f t="shared" si="5"/>
        <v>1868750</v>
      </c>
      <c r="G87" s="47"/>
      <c r="H87" s="48">
        <f>G87*E87</f>
        <v>0</v>
      </c>
      <c r="I87" s="46">
        <f>G87*F87</f>
        <v>0</v>
      </c>
    </row>
    <row r="88" spans="1:9" ht="113.25" customHeight="1">
      <c r="A88" s="8">
        <v>311315432</v>
      </c>
      <c r="B88" s="11"/>
      <c r="C88" s="62" t="s">
        <v>38</v>
      </c>
      <c r="D88" s="12" t="s">
        <v>356</v>
      </c>
      <c r="E88" s="51">
        <f>VLOOKUP(C88,'Короткий прайс'!A:B,2,0)</f>
        <v>130</v>
      </c>
      <c r="F88" s="46">
        <f t="shared" si="5"/>
        <v>1868750</v>
      </c>
      <c r="G88" s="47"/>
      <c r="H88" s="48">
        <f t="shared" si="6"/>
        <v>0</v>
      </c>
      <c r="I88" s="46">
        <f t="shared" si="7"/>
        <v>0</v>
      </c>
    </row>
    <row r="89" spans="1:9" ht="120.4" customHeight="1">
      <c r="A89" s="8">
        <v>311315434</v>
      </c>
      <c r="B89" s="11"/>
      <c r="C89" s="62" t="s">
        <v>427</v>
      </c>
      <c r="D89" s="12" t="s">
        <v>356</v>
      </c>
      <c r="E89" s="45">
        <f>VLOOKUP(C89,'Короткий прайс'!A:B,2,0)</f>
        <v>135</v>
      </c>
      <c r="F89" s="46">
        <f t="shared" si="5"/>
        <v>1940625</v>
      </c>
      <c r="G89" s="47"/>
      <c r="H89" s="48">
        <f t="shared" si="6"/>
        <v>0</v>
      </c>
      <c r="I89" s="46">
        <f t="shared" si="7"/>
        <v>0</v>
      </c>
    </row>
    <row r="90" spans="1:9" ht="120.4" customHeight="1">
      <c r="A90" s="8"/>
      <c r="B90" s="11"/>
      <c r="C90" s="62" t="s">
        <v>782</v>
      </c>
      <c r="D90" s="12" t="s">
        <v>356</v>
      </c>
      <c r="E90" s="45">
        <f>VLOOKUP(C90,'Короткий прайс'!A:B,2,0)</f>
        <v>130</v>
      </c>
      <c r="F90" s="46">
        <f t="shared" ref="F90:F96" si="8">ROUNDUP(E90*$J$1/0.88,0)</f>
        <v>1868750</v>
      </c>
      <c r="G90" s="47"/>
      <c r="H90" s="48">
        <f t="shared" ref="H90:H96" si="9">G90*E90</f>
        <v>0</v>
      </c>
      <c r="I90" s="46">
        <f t="shared" ref="I90:I96" si="10">G90*F90</f>
        <v>0</v>
      </c>
    </row>
    <row r="91" spans="1:9" ht="120.4" customHeight="1">
      <c r="A91" s="8"/>
      <c r="B91" s="11"/>
      <c r="C91" s="62" t="s">
        <v>759</v>
      </c>
      <c r="D91" s="12" t="s">
        <v>769</v>
      </c>
      <c r="E91" s="45">
        <f>VLOOKUP(C91,'Короткий прайс'!A:B,2,0)</f>
        <v>80</v>
      </c>
      <c r="F91" s="46">
        <f t="shared" si="8"/>
        <v>1150000</v>
      </c>
      <c r="G91" s="47"/>
      <c r="H91" s="48">
        <f t="shared" si="9"/>
        <v>0</v>
      </c>
      <c r="I91" s="46">
        <f t="shared" si="10"/>
        <v>0</v>
      </c>
    </row>
    <row r="92" spans="1:9" ht="120.4" customHeight="1">
      <c r="A92" s="8"/>
      <c r="B92" s="11"/>
      <c r="C92" s="62" t="s">
        <v>760</v>
      </c>
      <c r="D92" s="12" t="s">
        <v>770</v>
      </c>
      <c r="E92" s="45">
        <f>VLOOKUP(C92,'Короткий прайс'!A:B,2,0)</f>
        <v>95.5</v>
      </c>
      <c r="F92" s="46">
        <f t="shared" si="8"/>
        <v>1372813</v>
      </c>
      <c r="G92" s="47"/>
      <c r="H92" s="48">
        <f t="shared" si="9"/>
        <v>0</v>
      </c>
      <c r="I92" s="46">
        <f t="shared" si="10"/>
        <v>0</v>
      </c>
    </row>
    <row r="93" spans="1:9" ht="120.4" customHeight="1">
      <c r="A93" s="8"/>
      <c r="B93" s="11"/>
      <c r="C93" s="62" t="s">
        <v>761</v>
      </c>
      <c r="D93" s="12" t="s">
        <v>771</v>
      </c>
      <c r="E93" s="45">
        <f>VLOOKUP(C93,'Короткий прайс'!A:B,2,0)</f>
        <v>95.5</v>
      </c>
      <c r="F93" s="46">
        <f t="shared" si="8"/>
        <v>1372813</v>
      </c>
      <c r="G93" s="47"/>
      <c r="H93" s="48">
        <f t="shared" si="9"/>
        <v>0</v>
      </c>
      <c r="I93" s="46">
        <f t="shared" si="10"/>
        <v>0</v>
      </c>
    </row>
    <row r="94" spans="1:9" ht="120.4" customHeight="1">
      <c r="A94" s="8"/>
      <c r="B94" s="11"/>
      <c r="C94" s="62" t="s">
        <v>830</v>
      </c>
      <c r="D94" s="12" t="s">
        <v>838</v>
      </c>
      <c r="E94" s="45">
        <f>VLOOKUP(C94,'Короткий прайс'!A:B,2,0)</f>
        <v>50.6</v>
      </c>
      <c r="F94" s="46">
        <f t="shared" si="8"/>
        <v>727375</v>
      </c>
      <c r="G94" s="47"/>
      <c r="H94" s="48">
        <f t="shared" si="9"/>
        <v>0</v>
      </c>
      <c r="I94" s="46">
        <f t="shared" si="10"/>
        <v>0</v>
      </c>
    </row>
    <row r="95" spans="1:9" ht="120.4" customHeight="1">
      <c r="A95" s="8"/>
      <c r="B95" s="11"/>
      <c r="C95" s="62" t="s">
        <v>831</v>
      </c>
      <c r="D95" s="12" t="s">
        <v>839</v>
      </c>
      <c r="E95" s="45">
        <f>VLOOKUP(C95,'Короткий прайс'!A:B,2,0)</f>
        <v>36.049999999999997</v>
      </c>
      <c r="F95" s="46">
        <f t="shared" si="8"/>
        <v>518219</v>
      </c>
      <c r="G95" s="47"/>
      <c r="H95" s="48">
        <f t="shared" si="9"/>
        <v>0</v>
      </c>
      <c r="I95" s="46">
        <f t="shared" si="10"/>
        <v>0</v>
      </c>
    </row>
    <row r="96" spans="1:9" ht="120.4" customHeight="1">
      <c r="A96" s="8"/>
      <c r="B96" s="11"/>
      <c r="C96" s="62" t="s">
        <v>832</v>
      </c>
      <c r="D96" s="12" t="s">
        <v>840</v>
      </c>
      <c r="E96" s="45">
        <f>VLOOKUP(C96,'Короткий прайс'!A:B,2,0)</f>
        <v>43.2</v>
      </c>
      <c r="F96" s="46">
        <f t="shared" si="8"/>
        <v>621000</v>
      </c>
      <c r="G96" s="47"/>
      <c r="H96" s="48">
        <f t="shared" si="9"/>
        <v>0</v>
      </c>
      <c r="I96" s="46">
        <f t="shared" si="10"/>
        <v>0</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J22"/>
  <sheetViews>
    <sheetView zoomScale="55" zoomScaleNormal="55" workbookViewId="0">
      <pane ySplit="1" topLeftCell="A2" activePane="bottomLeft" state="frozen"/>
      <selection pane="bottomLeft" activeCell="D4" sqref="D4"/>
    </sheetView>
  </sheetViews>
  <sheetFormatPr defaultColWidth="9" defaultRowHeight="15"/>
  <cols>
    <col min="1" max="1" width="15.28515625" style="5" customWidth="1"/>
    <col min="2" max="2" width="23.5703125" style="9" customWidth="1"/>
    <col min="3" max="3" width="33" style="54" customWidth="1"/>
    <col min="4" max="4" width="52.7109375" style="9" customWidth="1"/>
    <col min="5" max="5" width="14" style="54" customWidth="1"/>
    <col min="6" max="6" width="31" style="54" customWidth="1"/>
    <col min="7" max="7" width="13" style="54" customWidth="1"/>
    <col min="8" max="8" width="21.28515625" style="54" customWidth="1"/>
    <col min="9" max="9" width="23.28515625" style="54" customWidth="1"/>
    <col min="10" max="16384" width="9" style="9"/>
  </cols>
  <sheetData>
    <row r="1" spans="1:10" s="5" customFormat="1" ht="48.75" customHeight="1">
      <c r="A1" s="6" t="s">
        <v>0</v>
      </c>
      <c r="B1" s="6" t="s">
        <v>25</v>
      </c>
      <c r="C1" s="52" t="s">
        <v>1</v>
      </c>
      <c r="D1" s="6" t="s">
        <v>2</v>
      </c>
      <c r="E1" s="52" t="s">
        <v>3</v>
      </c>
      <c r="F1" s="52" t="s">
        <v>4</v>
      </c>
      <c r="G1" s="52" t="s">
        <v>5</v>
      </c>
      <c r="H1" s="52" t="s">
        <v>6</v>
      </c>
      <c r="I1" s="52" t="s">
        <v>7</v>
      </c>
      <c r="J1" s="32">
        <v>12650</v>
      </c>
    </row>
    <row r="2" spans="1:10" s="5" customFormat="1" ht="108.75" customHeight="1">
      <c r="A2" s="25">
        <v>303613783</v>
      </c>
      <c r="B2" s="7"/>
      <c r="C2" s="53" t="s">
        <v>8</v>
      </c>
      <c r="D2" s="10" t="s">
        <v>298</v>
      </c>
      <c r="E2" s="45">
        <f>VLOOKUP(C2,'Короткий прайс'!A:B,2,0)</f>
        <v>36</v>
      </c>
      <c r="F2" s="46">
        <f t="shared" ref="F2" si="0">ROUNDUP(E2*$J$1/0.88,0)</f>
        <v>517500</v>
      </c>
      <c r="G2" s="47"/>
      <c r="H2" s="48">
        <f t="shared" ref="H2" si="1">G2*E2</f>
        <v>0</v>
      </c>
      <c r="I2" s="46">
        <f t="shared" ref="I2" si="2">G2*F2</f>
        <v>0</v>
      </c>
      <c r="J2"/>
    </row>
    <row r="3" spans="1:10" s="5" customFormat="1" ht="108.75" customHeight="1">
      <c r="A3" s="7">
        <v>303613785</v>
      </c>
      <c r="B3" s="7"/>
      <c r="C3" s="53" t="s">
        <v>9</v>
      </c>
      <c r="D3" s="8" t="s">
        <v>299</v>
      </c>
      <c r="E3" s="45">
        <f>VLOOKUP(C3,'Короткий прайс'!A:B,2,0)</f>
        <v>39.5</v>
      </c>
      <c r="F3" s="46">
        <f t="shared" ref="F3:F22" si="3">ROUNDUP(E3*$J$1/0.88,0)</f>
        <v>567813</v>
      </c>
      <c r="G3" s="47"/>
      <c r="H3" s="48">
        <f t="shared" ref="H3:H22" si="4">G3*E3</f>
        <v>0</v>
      </c>
      <c r="I3" s="46">
        <f t="shared" ref="I3:I22" si="5">G3*F3</f>
        <v>0</v>
      </c>
    </row>
    <row r="4" spans="1:10" s="5" customFormat="1" ht="108.75" customHeight="1">
      <c r="A4" s="7">
        <v>303613785</v>
      </c>
      <c r="B4" s="7"/>
      <c r="C4" s="53" t="s">
        <v>712</v>
      </c>
      <c r="D4" s="8" t="s">
        <v>307</v>
      </c>
      <c r="E4" s="45">
        <f>VLOOKUP(C4,'Короткий прайс'!A:B,2,0)</f>
        <v>68</v>
      </c>
      <c r="F4" s="46">
        <f t="shared" si="3"/>
        <v>977500</v>
      </c>
      <c r="G4" s="47"/>
      <c r="H4" s="48">
        <f t="shared" si="4"/>
        <v>0</v>
      </c>
      <c r="I4" s="46">
        <f t="shared" si="5"/>
        <v>0</v>
      </c>
    </row>
    <row r="5" spans="1:10" s="5" customFormat="1" ht="108.75" customHeight="1">
      <c r="A5" s="25">
        <v>303613462</v>
      </c>
      <c r="B5" s="7"/>
      <c r="C5" s="53" t="s">
        <v>10</v>
      </c>
      <c r="D5" s="8" t="s">
        <v>300</v>
      </c>
      <c r="E5" s="45">
        <f>VLOOKUP(C5,'Короткий прайс'!A:B,2,0)</f>
        <v>55</v>
      </c>
      <c r="F5" s="46">
        <f t="shared" si="3"/>
        <v>790625</v>
      </c>
      <c r="G5" s="47"/>
      <c r="H5" s="48">
        <f t="shared" si="4"/>
        <v>0</v>
      </c>
      <c r="I5" s="46">
        <f t="shared" si="5"/>
        <v>0</v>
      </c>
    </row>
    <row r="6" spans="1:10" s="5" customFormat="1" ht="108.75" customHeight="1">
      <c r="A6" s="25">
        <v>303613392</v>
      </c>
      <c r="B6" s="7"/>
      <c r="C6" s="53" t="s">
        <v>11</v>
      </c>
      <c r="D6" s="8" t="s">
        <v>301</v>
      </c>
      <c r="E6" s="45">
        <f>VLOOKUP(C6,'Короткий прайс'!A:B,2,0)</f>
        <v>54</v>
      </c>
      <c r="F6" s="46">
        <f t="shared" si="3"/>
        <v>776250</v>
      </c>
      <c r="G6" s="47"/>
      <c r="H6" s="48">
        <f t="shared" si="4"/>
        <v>0</v>
      </c>
      <c r="I6" s="46">
        <f t="shared" si="5"/>
        <v>0</v>
      </c>
    </row>
    <row r="7" spans="1:10" s="5" customFormat="1" ht="108.75" customHeight="1">
      <c r="A7" s="25"/>
      <c r="B7" s="7"/>
      <c r="C7" s="53" t="s">
        <v>855</v>
      </c>
      <c r="D7" s="8" t="s">
        <v>941</v>
      </c>
      <c r="E7" s="45">
        <f>VLOOKUP(C7,'Короткий прайс'!A:B,2,0)</f>
        <v>56</v>
      </c>
      <c r="F7" s="46">
        <f t="shared" si="3"/>
        <v>805000</v>
      </c>
      <c r="G7" s="47"/>
      <c r="H7" s="48">
        <f t="shared" si="4"/>
        <v>0</v>
      </c>
      <c r="I7" s="46">
        <f t="shared" si="5"/>
        <v>0</v>
      </c>
    </row>
    <row r="8" spans="1:10" s="5" customFormat="1" ht="108.75" customHeight="1">
      <c r="A8" s="25">
        <v>303613466</v>
      </c>
      <c r="B8" s="7"/>
      <c r="C8" s="53" t="s">
        <v>12</v>
      </c>
      <c r="D8" s="8" t="s">
        <v>302</v>
      </c>
      <c r="E8" s="45">
        <f>VLOOKUP(C8,'Короткий прайс'!A:B,2,0)</f>
        <v>61</v>
      </c>
      <c r="F8" s="46">
        <f t="shared" si="3"/>
        <v>876875</v>
      </c>
      <c r="G8" s="47"/>
      <c r="H8" s="48">
        <f t="shared" si="4"/>
        <v>0</v>
      </c>
      <c r="I8" s="46">
        <f t="shared" si="5"/>
        <v>0</v>
      </c>
    </row>
    <row r="9" spans="1:10" s="5" customFormat="1" ht="108.75" customHeight="1">
      <c r="A9" s="25">
        <v>303613396</v>
      </c>
      <c r="B9" s="7"/>
      <c r="C9" s="53" t="s">
        <v>13</v>
      </c>
      <c r="D9" s="8" t="s">
        <v>303</v>
      </c>
      <c r="E9" s="45">
        <f>VLOOKUP(C9,'Короткий прайс'!A:B,2,0)</f>
        <v>61</v>
      </c>
      <c r="F9" s="46">
        <f t="shared" si="3"/>
        <v>876875</v>
      </c>
      <c r="G9" s="47"/>
      <c r="H9" s="48">
        <f t="shared" si="4"/>
        <v>0</v>
      </c>
      <c r="I9" s="46">
        <f t="shared" si="5"/>
        <v>0</v>
      </c>
    </row>
    <row r="10" spans="1:10" s="5" customFormat="1" ht="108.75" customHeight="1">
      <c r="A10" s="25">
        <v>303613384</v>
      </c>
      <c r="B10" s="7"/>
      <c r="C10" s="53" t="s">
        <v>14</v>
      </c>
      <c r="D10" s="8" t="s">
        <v>304</v>
      </c>
      <c r="E10" s="45">
        <f>VLOOKUP(C10,'Короткий прайс'!A:B,2,0)</f>
        <v>80</v>
      </c>
      <c r="F10" s="46">
        <f t="shared" si="3"/>
        <v>1150000</v>
      </c>
      <c r="G10" s="47"/>
      <c r="H10" s="48">
        <f t="shared" si="4"/>
        <v>0</v>
      </c>
      <c r="I10" s="46">
        <f t="shared" si="5"/>
        <v>0</v>
      </c>
    </row>
    <row r="11" spans="1:10" s="5" customFormat="1" ht="108.75" customHeight="1">
      <c r="A11" s="25">
        <v>303613470</v>
      </c>
      <c r="B11" s="7"/>
      <c r="C11" s="53" t="s">
        <v>15</v>
      </c>
      <c r="D11" s="8" t="s">
        <v>305</v>
      </c>
      <c r="E11" s="45">
        <f>VLOOKUP(C11,'Короткий прайс'!A:B,2,0)</f>
        <v>78</v>
      </c>
      <c r="F11" s="46">
        <f t="shared" si="3"/>
        <v>1121250</v>
      </c>
      <c r="G11" s="47"/>
      <c r="H11" s="48">
        <f t="shared" si="4"/>
        <v>0</v>
      </c>
      <c r="I11" s="46">
        <f t="shared" si="5"/>
        <v>0</v>
      </c>
    </row>
    <row r="12" spans="1:10" s="5" customFormat="1" ht="108.75" customHeight="1">
      <c r="A12" s="25">
        <v>303603692</v>
      </c>
      <c r="B12" s="7"/>
      <c r="C12" s="53" t="s">
        <v>16</v>
      </c>
      <c r="D12" s="8" t="s">
        <v>306</v>
      </c>
      <c r="E12" s="45">
        <f>VLOOKUP(C12,'Короткий прайс'!A:B,2,0)</f>
        <v>110</v>
      </c>
      <c r="F12" s="46">
        <f t="shared" si="3"/>
        <v>1581250</v>
      </c>
      <c r="G12" s="47"/>
      <c r="H12" s="48">
        <f t="shared" si="4"/>
        <v>0</v>
      </c>
      <c r="I12" s="46">
        <f t="shared" si="5"/>
        <v>0</v>
      </c>
    </row>
    <row r="13" spans="1:10" s="5" customFormat="1" ht="108.75" customHeight="1">
      <c r="A13" s="25">
        <v>303613400</v>
      </c>
      <c r="B13" s="7"/>
      <c r="C13" s="53" t="s">
        <v>17</v>
      </c>
      <c r="D13" s="8" t="s">
        <v>307</v>
      </c>
      <c r="E13" s="45">
        <f>VLOOKUP(C13,'Короткий прайс'!A:B,2,0)</f>
        <v>73</v>
      </c>
      <c r="F13" s="46">
        <f t="shared" si="3"/>
        <v>1049375</v>
      </c>
      <c r="G13" s="47"/>
      <c r="H13" s="48">
        <f t="shared" si="4"/>
        <v>0</v>
      </c>
      <c r="I13" s="46">
        <f t="shared" si="5"/>
        <v>0</v>
      </c>
    </row>
    <row r="14" spans="1:10" s="5" customFormat="1" ht="108.75" customHeight="1">
      <c r="A14" s="25">
        <v>303613388</v>
      </c>
      <c r="B14" s="7"/>
      <c r="C14" s="53" t="s">
        <v>18</v>
      </c>
      <c r="D14" s="8" t="s">
        <v>308</v>
      </c>
      <c r="E14" s="45">
        <f>VLOOKUP(C14,'Короткий прайс'!A:B,2,0)</f>
        <v>77</v>
      </c>
      <c r="F14" s="46">
        <f t="shared" si="3"/>
        <v>1106875</v>
      </c>
      <c r="G14" s="47"/>
      <c r="H14" s="48">
        <f t="shared" si="4"/>
        <v>0</v>
      </c>
      <c r="I14" s="46">
        <f t="shared" si="5"/>
        <v>0</v>
      </c>
    </row>
    <row r="15" spans="1:10" s="5" customFormat="1" ht="108.75" customHeight="1">
      <c r="A15" s="25"/>
      <c r="B15" s="7"/>
      <c r="C15" s="53" t="s">
        <v>951</v>
      </c>
      <c r="D15" s="8" t="s">
        <v>952</v>
      </c>
      <c r="E15" s="45">
        <f>VLOOKUP(C15,'Короткий прайс'!A:B,2,0)</f>
        <v>85</v>
      </c>
      <c r="F15" s="46">
        <f t="shared" si="3"/>
        <v>1221875</v>
      </c>
      <c r="G15" s="47"/>
      <c r="H15" s="48">
        <f t="shared" si="4"/>
        <v>0</v>
      </c>
      <c r="I15" s="46">
        <f t="shared" si="5"/>
        <v>0</v>
      </c>
    </row>
    <row r="16" spans="1:10" s="5" customFormat="1" ht="108.75" customHeight="1">
      <c r="A16" s="25">
        <v>303603694</v>
      </c>
      <c r="B16" s="7"/>
      <c r="C16" s="53" t="s">
        <v>19</v>
      </c>
      <c r="D16" s="8" t="s">
        <v>309</v>
      </c>
      <c r="E16" s="45">
        <f>VLOOKUP(C16,'Короткий прайс'!A:B,2,0)</f>
        <v>148</v>
      </c>
      <c r="F16" s="46">
        <f t="shared" si="3"/>
        <v>2127500</v>
      </c>
      <c r="G16" s="47"/>
      <c r="H16" s="48">
        <f t="shared" si="4"/>
        <v>0</v>
      </c>
      <c r="I16" s="46">
        <f t="shared" si="5"/>
        <v>0</v>
      </c>
    </row>
    <row r="17" spans="1:9" s="5" customFormat="1" ht="108.75" customHeight="1">
      <c r="A17" s="25">
        <v>303607718</v>
      </c>
      <c r="B17" s="7"/>
      <c r="C17" s="53" t="s">
        <v>20</v>
      </c>
      <c r="D17" s="8" t="s">
        <v>309</v>
      </c>
      <c r="E17" s="45">
        <f>VLOOKUP(C17,'Короткий прайс'!A:B,2,0)</f>
        <v>280</v>
      </c>
      <c r="F17" s="46">
        <f t="shared" si="3"/>
        <v>4025000</v>
      </c>
      <c r="G17" s="47"/>
      <c r="H17" s="48">
        <f t="shared" si="4"/>
        <v>0</v>
      </c>
      <c r="I17" s="46">
        <f t="shared" si="5"/>
        <v>0</v>
      </c>
    </row>
    <row r="18" spans="1:9" s="5" customFormat="1" ht="108.75" customHeight="1">
      <c r="A18" s="25">
        <v>303609054</v>
      </c>
      <c r="B18" s="7"/>
      <c r="C18" s="53" t="s">
        <v>21</v>
      </c>
      <c r="D18" s="8" t="s">
        <v>310</v>
      </c>
      <c r="E18" s="45">
        <f>VLOOKUP(C18,'Короткий прайс'!A:B,2,0)</f>
        <v>200</v>
      </c>
      <c r="F18" s="46">
        <f t="shared" si="3"/>
        <v>2875000</v>
      </c>
      <c r="G18" s="47"/>
      <c r="H18" s="48">
        <f t="shared" si="4"/>
        <v>0</v>
      </c>
      <c r="I18" s="46">
        <f t="shared" si="5"/>
        <v>0</v>
      </c>
    </row>
    <row r="19" spans="1:9" s="5" customFormat="1" ht="108.75" customHeight="1">
      <c r="A19" s="25">
        <v>303607722</v>
      </c>
      <c r="B19" s="7"/>
      <c r="C19" s="53" t="s">
        <v>22</v>
      </c>
      <c r="D19" s="8" t="s">
        <v>311</v>
      </c>
      <c r="E19" s="45">
        <f>VLOOKUP(C19,'Короткий прайс'!A:B,2,0)</f>
        <v>312.8</v>
      </c>
      <c r="F19" s="46">
        <f t="shared" si="3"/>
        <v>4496500</v>
      </c>
      <c r="G19" s="47"/>
      <c r="H19" s="48">
        <f t="shared" si="4"/>
        <v>0</v>
      </c>
      <c r="I19" s="46">
        <f t="shared" si="5"/>
        <v>0</v>
      </c>
    </row>
    <row r="20" spans="1:9" s="5" customFormat="1" ht="108.75" customHeight="1">
      <c r="A20" s="25">
        <v>303603706</v>
      </c>
      <c r="B20" s="7"/>
      <c r="C20" s="53" t="s">
        <v>23</v>
      </c>
      <c r="D20" s="8" t="s">
        <v>312</v>
      </c>
      <c r="E20" s="45">
        <f>VLOOKUP(C20,'Короткий прайс'!A:B,2,0)</f>
        <v>227</v>
      </c>
      <c r="F20" s="46">
        <f t="shared" si="3"/>
        <v>3263125</v>
      </c>
      <c r="G20" s="47"/>
      <c r="H20" s="48">
        <f t="shared" si="4"/>
        <v>0</v>
      </c>
      <c r="I20" s="46">
        <f t="shared" si="5"/>
        <v>0</v>
      </c>
    </row>
    <row r="21" spans="1:9" s="5" customFormat="1" ht="108.75" customHeight="1">
      <c r="A21" s="25">
        <v>303612740</v>
      </c>
      <c r="B21" s="7"/>
      <c r="C21" s="53" t="s">
        <v>24</v>
      </c>
      <c r="D21" s="8" t="s">
        <v>311</v>
      </c>
      <c r="E21" s="45">
        <f>VLOOKUP(C21,'Короткий прайс'!A:B,2,0)</f>
        <v>470</v>
      </c>
      <c r="F21" s="46">
        <f t="shared" si="3"/>
        <v>6756250</v>
      </c>
      <c r="G21" s="47"/>
      <c r="H21" s="48">
        <f t="shared" si="4"/>
        <v>0</v>
      </c>
      <c r="I21" s="46">
        <f t="shared" si="5"/>
        <v>0</v>
      </c>
    </row>
    <row r="22" spans="1:9" s="5" customFormat="1" ht="108.75" customHeight="1">
      <c r="A22" s="25"/>
      <c r="B22" s="7"/>
      <c r="C22" s="53" t="s">
        <v>953</v>
      </c>
      <c r="D22" s="8" t="s">
        <v>954</v>
      </c>
      <c r="E22" s="45">
        <f>VLOOKUP(C22,'Короткий прайс'!A:B,2,0)</f>
        <v>290</v>
      </c>
      <c r="F22" s="46">
        <f t="shared" si="3"/>
        <v>4168750</v>
      </c>
      <c r="G22" s="47"/>
      <c r="H22" s="48">
        <f t="shared" si="4"/>
        <v>0</v>
      </c>
      <c r="I22" s="46">
        <f t="shared" si="5"/>
        <v>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J53"/>
  <sheetViews>
    <sheetView zoomScale="55" zoomScaleNormal="55" workbookViewId="0">
      <pane ySplit="1" topLeftCell="A2" activePane="bottomLeft" state="frozen"/>
      <selection pane="bottomLeft" activeCell="J1" sqref="J1"/>
    </sheetView>
  </sheetViews>
  <sheetFormatPr defaultColWidth="9" defaultRowHeight="15"/>
  <cols>
    <col min="1" max="1" width="15.28515625" style="5" customWidth="1"/>
    <col min="2" max="2" width="23.5703125" style="5" customWidth="1"/>
    <col min="3" max="3" width="45.28515625" style="65" customWidth="1"/>
    <col min="4" max="4" width="66" style="13" customWidth="1"/>
    <col min="5" max="5" width="16.42578125" style="65" bestFit="1" customWidth="1"/>
    <col min="6" max="6" width="29.140625" style="65" customWidth="1"/>
    <col min="7" max="7" width="12.28515625" style="65" customWidth="1"/>
    <col min="8" max="8" width="19.28515625" style="65" customWidth="1"/>
    <col min="9" max="9" width="21.28515625" style="65" customWidth="1"/>
    <col min="10" max="16384" width="9" style="5"/>
  </cols>
  <sheetData>
    <row r="1" spans="1:10" ht="45.75" customHeight="1">
      <c r="A1" s="6" t="s">
        <v>0</v>
      </c>
      <c r="B1" s="6" t="s">
        <v>25</v>
      </c>
      <c r="C1" s="52" t="s">
        <v>1</v>
      </c>
      <c r="D1" s="6" t="s">
        <v>2</v>
      </c>
      <c r="E1" s="52" t="s">
        <v>3</v>
      </c>
      <c r="F1" s="52" t="s">
        <v>4</v>
      </c>
      <c r="G1" s="52" t="s">
        <v>5</v>
      </c>
      <c r="H1" s="52" t="s">
        <v>6</v>
      </c>
      <c r="I1" s="52" t="s">
        <v>7</v>
      </c>
      <c r="J1" s="32">
        <v>12650</v>
      </c>
    </row>
    <row r="2" spans="1:10" ht="112.5">
      <c r="A2" s="25">
        <v>303613590</v>
      </c>
      <c r="B2" s="7"/>
      <c r="C2" s="53" t="s">
        <v>26</v>
      </c>
      <c r="D2" s="17" t="s">
        <v>357</v>
      </c>
      <c r="E2" s="45">
        <f>VLOOKUP(C2,'Короткий прайс'!A:B,2,0)</f>
        <v>235</v>
      </c>
      <c r="F2" s="46">
        <f t="shared" ref="F2" si="0">ROUNDUP(E2*$J$1/0.88,0)</f>
        <v>3378125</v>
      </c>
      <c r="G2" s="47"/>
      <c r="H2" s="48">
        <f t="shared" ref="H2" si="1">G2*E2</f>
        <v>0</v>
      </c>
      <c r="I2" s="46">
        <f t="shared" ref="I2" si="2">G2*F2</f>
        <v>0</v>
      </c>
    </row>
    <row r="3" spans="1:10" ht="108.75" customHeight="1">
      <c r="A3" s="25">
        <v>303613591</v>
      </c>
      <c r="B3" s="7"/>
      <c r="C3" s="53" t="s">
        <v>732</v>
      </c>
      <c r="D3" s="17" t="s">
        <v>733</v>
      </c>
      <c r="E3" s="45">
        <f>VLOOKUP(C3,'Короткий прайс'!A:B,2,0)</f>
        <v>220</v>
      </c>
      <c r="F3" s="46">
        <f t="shared" ref="F3:F53" si="3">ROUNDUP(E3*$J$1/0.88,0)</f>
        <v>3162500</v>
      </c>
      <c r="G3" s="47"/>
      <c r="H3" s="48">
        <f t="shared" ref="H3:H53" si="4">G3*E3</f>
        <v>0</v>
      </c>
      <c r="I3" s="46">
        <f t="shared" ref="I3:I53" si="5">G3*F3</f>
        <v>0</v>
      </c>
    </row>
    <row r="4" spans="1:10" ht="108.75" customHeight="1">
      <c r="A4" s="25">
        <v>303613591</v>
      </c>
      <c r="B4" s="7"/>
      <c r="C4" s="53" t="s">
        <v>27</v>
      </c>
      <c r="D4" s="17" t="s">
        <v>357</v>
      </c>
      <c r="E4" s="45">
        <f>VLOOKUP(C4,'Короткий прайс'!A:B,2,0)</f>
        <v>300</v>
      </c>
      <c r="F4" s="46">
        <f t="shared" si="3"/>
        <v>4312500</v>
      </c>
      <c r="G4" s="47"/>
      <c r="H4" s="48">
        <f t="shared" si="4"/>
        <v>0</v>
      </c>
      <c r="I4" s="46">
        <f t="shared" si="5"/>
        <v>0</v>
      </c>
    </row>
    <row r="5" spans="1:10" ht="108.75" customHeight="1">
      <c r="A5" s="25">
        <v>303611984</v>
      </c>
      <c r="B5" s="7"/>
      <c r="C5" s="53" t="s">
        <v>28</v>
      </c>
      <c r="D5" s="17" t="s">
        <v>358</v>
      </c>
      <c r="E5" s="45">
        <f>VLOOKUP(C5,'Короткий прайс'!A:B,2,0)</f>
        <v>312</v>
      </c>
      <c r="F5" s="46">
        <f t="shared" si="3"/>
        <v>4485000</v>
      </c>
      <c r="G5" s="47"/>
      <c r="H5" s="48">
        <f t="shared" si="4"/>
        <v>0</v>
      </c>
      <c r="I5" s="46">
        <f t="shared" si="5"/>
        <v>0</v>
      </c>
    </row>
    <row r="6" spans="1:10" ht="108.75" customHeight="1">
      <c r="A6" s="25">
        <v>303603720</v>
      </c>
      <c r="B6" s="7"/>
      <c r="C6" s="53" t="s">
        <v>29</v>
      </c>
      <c r="D6" s="17" t="s">
        <v>359</v>
      </c>
      <c r="E6" s="45">
        <f>VLOOKUP(C6,'Короткий прайс'!A:B,2,0)</f>
        <v>400</v>
      </c>
      <c r="F6" s="46">
        <f t="shared" si="3"/>
        <v>5750000</v>
      </c>
      <c r="G6" s="47"/>
      <c r="H6" s="48">
        <f t="shared" si="4"/>
        <v>0</v>
      </c>
      <c r="I6" s="46">
        <f t="shared" si="5"/>
        <v>0</v>
      </c>
    </row>
    <row r="7" spans="1:10" ht="146.25">
      <c r="A7" s="25"/>
      <c r="B7" s="7"/>
      <c r="C7" s="53" t="s">
        <v>863</v>
      </c>
      <c r="D7" s="17" t="s">
        <v>943</v>
      </c>
      <c r="E7" s="45">
        <f>VLOOKUP(C7,'Короткий прайс'!A:B,2,0)</f>
        <v>600</v>
      </c>
      <c r="F7" s="46">
        <f t="shared" si="3"/>
        <v>8625000</v>
      </c>
      <c r="G7" s="47"/>
      <c r="H7" s="48">
        <f t="shared" si="4"/>
        <v>0</v>
      </c>
      <c r="I7" s="46">
        <f t="shared" si="5"/>
        <v>0</v>
      </c>
    </row>
    <row r="8" spans="1:10" ht="108.75" customHeight="1">
      <c r="A8" s="25">
        <v>303604447</v>
      </c>
      <c r="B8" s="7"/>
      <c r="C8" s="53" t="s">
        <v>30</v>
      </c>
      <c r="D8" s="17" t="s">
        <v>360</v>
      </c>
      <c r="E8" s="45">
        <f>VLOOKUP(C8,'Короткий прайс'!A:B,2,0)</f>
        <v>2800</v>
      </c>
      <c r="F8" s="46">
        <f t="shared" si="3"/>
        <v>40250000</v>
      </c>
      <c r="G8" s="47"/>
      <c r="H8" s="48">
        <f t="shared" si="4"/>
        <v>0</v>
      </c>
      <c r="I8" s="46">
        <f t="shared" si="5"/>
        <v>0</v>
      </c>
    </row>
    <row r="9" spans="1:10" ht="146.25">
      <c r="A9" s="25"/>
      <c r="B9" s="7"/>
      <c r="C9" s="53" t="s">
        <v>720</v>
      </c>
      <c r="D9" s="17" t="s">
        <v>721</v>
      </c>
      <c r="E9" s="45">
        <f>VLOOKUP(C9,'Короткий прайс'!A:B,2,0)</f>
        <v>870</v>
      </c>
      <c r="F9" s="46">
        <f t="shared" si="3"/>
        <v>12506250</v>
      </c>
      <c r="G9" s="47"/>
      <c r="H9" s="48">
        <f t="shared" si="4"/>
        <v>0</v>
      </c>
      <c r="I9" s="46">
        <f t="shared" si="5"/>
        <v>0</v>
      </c>
    </row>
    <row r="10" spans="1:10" ht="108.75" customHeight="1">
      <c r="A10" s="25">
        <v>303603088</v>
      </c>
      <c r="B10" s="7"/>
      <c r="C10" s="53" t="s">
        <v>856</v>
      </c>
      <c r="D10" s="17" t="s">
        <v>361</v>
      </c>
      <c r="E10" s="45">
        <f>VLOOKUP(C10,'Короткий прайс'!A:B,2,0)</f>
        <v>1500</v>
      </c>
      <c r="F10" s="46">
        <f t="shared" si="3"/>
        <v>21562500</v>
      </c>
      <c r="G10" s="47"/>
      <c r="H10" s="48">
        <f t="shared" si="4"/>
        <v>0</v>
      </c>
      <c r="I10" s="46">
        <f t="shared" si="5"/>
        <v>0</v>
      </c>
    </row>
    <row r="11" spans="1:10" ht="146.25">
      <c r="A11" s="25"/>
      <c r="B11" s="7"/>
      <c r="C11" s="53" t="s">
        <v>861</v>
      </c>
      <c r="D11" s="17" t="s">
        <v>943</v>
      </c>
      <c r="E11" s="45">
        <f>VLOOKUP(C11,'Короткий прайс'!A:B,2,0)</f>
        <v>685</v>
      </c>
      <c r="F11" s="46">
        <f t="shared" si="3"/>
        <v>9846875</v>
      </c>
      <c r="G11" s="47"/>
      <c r="H11" s="48">
        <f t="shared" si="4"/>
        <v>0</v>
      </c>
      <c r="I11" s="46">
        <f t="shared" si="5"/>
        <v>0</v>
      </c>
    </row>
    <row r="12" spans="1:10" ht="146.25">
      <c r="A12" s="25"/>
      <c r="B12" s="7"/>
      <c r="C12" s="53" t="s">
        <v>856</v>
      </c>
      <c r="D12" s="17" t="s">
        <v>721</v>
      </c>
      <c r="E12" s="45">
        <f>VLOOKUP(C12,'Короткий прайс'!A:B,2,0)</f>
        <v>1500</v>
      </c>
      <c r="F12" s="46">
        <f t="shared" si="3"/>
        <v>21562500</v>
      </c>
      <c r="G12" s="47"/>
      <c r="H12" s="48">
        <f t="shared" si="4"/>
        <v>0</v>
      </c>
      <c r="I12" s="46">
        <f t="shared" si="5"/>
        <v>0</v>
      </c>
    </row>
    <row r="13" spans="1:10" ht="123.75">
      <c r="A13" s="25"/>
      <c r="B13" s="7"/>
      <c r="C13" s="53" t="s">
        <v>780</v>
      </c>
      <c r="D13" s="17" t="s">
        <v>810</v>
      </c>
      <c r="E13" s="45">
        <f>VLOOKUP(C13,'Короткий прайс'!A:B,2,0)</f>
        <v>850</v>
      </c>
      <c r="F13" s="46">
        <f t="shared" si="3"/>
        <v>12218750</v>
      </c>
      <c r="G13" s="47"/>
      <c r="H13" s="48">
        <f t="shared" si="4"/>
        <v>0</v>
      </c>
      <c r="I13" s="46">
        <f t="shared" si="5"/>
        <v>0</v>
      </c>
    </row>
    <row r="14" spans="1:10" ht="78.75">
      <c r="A14" s="25"/>
      <c r="B14" s="7"/>
      <c r="C14" s="53" t="s">
        <v>789</v>
      </c>
      <c r="D14" s="17" t="s">
        <v>946</v>
      </c>
      <c r="E14" s="45">
        <f>VLOOKUP(C14,'Короткий прайс'!A:B,2,0)</f>
        <v>8500</v>
      </c>
      <c r="F14" s="46">
        <f t="shared" si="3"/>
        <v>122187500</v>
      </c>
      <c r="G14" s="47"/>
      <c r="H14" s="48">
        <f t="shared" si="4"/>
        <v>0</v>
      </c>
      <c r="I14" s="46">
        <f t="shared" si="5"/>
        <v>0</v>
      </c>
    </row>
    <row r="15" spans="1:10" ht="90">
      <c r="A15" s="25"/>
      <c r="B15" s="7"/>
      <c r="C15" s="53" t="s">
        <v>791</v>
      </c>
      <c r="D15" s="17" t="s">
        <v>947</v>
      </c>
      <c r="E15" s="45">
        <f>VLOOKUP(C15,'Короткий прайс'!A:B,2,0)</f>
        <v>340</v>
      </c>
      <c r="F15" s="46">
        <f t="shared" si="3"/>
        <v>4887500</v>
      </c>
      <c r="G15" s="47"/>
      <c r="H15" s="48">
        <f t="shared" si="4"/>
        <v>0</v>
      </c>
      <c r="I15" s="46">
        <f t="shared" si="5"/>
        <v>0</v>
      </c>
    </row>
    <row r="16" spans="1:10" ht="123.75" customHeight="1">
      <c r="A16" s="25">
        <v>311307447</v>
      </c>
      <c r="B16" s="11"/>
      <c r="C16" s="50" t="s">
        <v>512</v>
      </c>
      <c r="D16" s="12" t="s">
        <v>362</v>
      </c>
      <c r="E16" s="45">
        <f>VLOOKUP(C16,'Короткий прайс'!A:B,2,0)</f>
        <v>1000</v>
      </c>
      <c r="F16" s="46">
        <f t="shared" si="3"/>
        <v>14375000</v>
      </c>
      <c r="G16" s="47"/>
      <c r="H16" s="48">
        <f t="shared" si="4"/>
        <v>0</v>
      </c>
      <c r="I16" s="46">
        <f t="shared" si="5"/>
        <v>0</v>
      </c>
    </row>
    <row r="17" spans="1:9" ht="111.75" customHeight="1">
      <c r="A17" s="25">
        <v>311318354</v>
      </c>
      <c r="B17" s="11"/>
      <c r="C17" s="50" t="s">
        <v>511</v>
      </c>
      <c r="D17" s="12" t="s">
        <v>363</v>
      </c>
      <c r="E17" s="45">
        <f>VLOOKUP(C17,'Короткий прайс'!A:B,2,0)</f>
        <v>300</v>
      </c>
      <c r="F17" s="46">
        <f t="shared" si="3"/>
        <v>4312500</v>
      </c>
      <c r="G17" s="47"/>
      <c r="H17" s="48">
        <f t="shared" si="4"/>
        <v>0</v>
      </c>
      <c r="I17" s="46">
        <f t="shared" si="5"/>
        <v>0</v>
      </c>
    </row>
    <row r="18" spans="1:9" ht="108" customHeight="1">
      <c r="A18" s="3">
        <v>311320165</v>
      </c>
      <c r="B18" s="18"/>
      <c r="C18" s="64" t="s">
        <v>438</v>
      </c>
      <c r="D18" s="12" t="s">
        <v>532</v>
      </c>
      <c r="E18" s="45">
        <f>VLOOKUP(C18,'Короткий прайс'!A:B,2,0)</f>
        <v>340</v>
      </c>
      <c r="F18" s="46">
        <f t="shared" si="3"/>
        <v>4887500</v>
      </c>
      <c r="G18" s="47"/>
      <c r="H18" s="48">
        <f t="shared" si="4"/>
        <v>0</v>
      </c>
      <c r="I18" s="46">
        <f t="shared" si="5"/>
        <v>0</v>
      </c>
    </row>
    <row r="19" spans="1:9" ht="168.75">
      <c r="A19" s="38">
        <v>311317289</v>
      </c>
      <c r="B19" s="18"/>
      <c r="C19" s="64" t="s">
        <v>482</v>
      </c>
      <c r="D19" s="12" t="s">
        <v>533</v>
      </c>
      <c r="E19" s="45">
        <f>VLOOKUP(C19,'Короткий прайс'!A:B,2,0)</f>
        <v>435</v>
      </c>
      <c r="F19" s="46">
        <f t="shared" si="3"/>
        <v>6253125</v>
      </c>
      <c r="G19" s="47"/>
      <c r="H19" s="48">
        <f t="shared" si="4"/>
        <v>0</v>
      </c>
      <c r="I19" s="46">
        <f t="shared" si="5"/>
        <v>0</v>
      </c>
    </row>
    <row r="20" spans="1:9" ht="137.25" customHeight="1">
      <c r="A20" s="38">
        <v>311317294</v>
      </c>
      <c r="B20" s="18"/>
      <c r="C20" s="64" t="s">
        <v>375</v>
      </c>
      <c r="D20" s="12" t="s">
        <v>534</v>
      </c>
      <c r="E20" s="45">
        <f>VLOOKUP(C20,'Короткий прайс'!A:B,2,0)</f>
        <v>490</v>
      </c>
      <c r="F20" s="46">
        <f t="shared" si="3"/>
        <v>7043750</v>
      </c>
      <c r="G20" s="47"/>
      <c r="H20" s="48">
        <f t="shared" si="4"/>
        <v>0</v>
      </c>
      <c r="I20" s="46">
        <f t="shared" si="5"/>
        <v>0</v>
      </c>
    </row>
    <row r="21" spans="1:9" ht="100.9" customHeight="1">
      <c r="A21" s="3">
        <v>311317283</v>
      </c>
      <c r="B21" s="7"/>
      <c r="C21" s="64" t="s">
        <v>516</v>
      </c>
      <c r="D21" s="12" t="s">
        <v>369</v>
      </c>
      <c r="E21" s="45">
        <f>VLOOKUP(C21,'Короткий прайс'!A:B,2,0)</f>
        <v>540</v>
      </c>
      <c r="F21" s="46">
        <f t="shared" si="3"/>
        <v>7762500</v>
      </c>
      <c r="G21" s="47"/>
      <c r="H21" s="48">
        <f t="shared" si="4"/>
        <v>0</v>
      </c>
      <c r="I21" s="46">
        <f t="shared" si="5"/>
        <v>0</v>
      </c>
    </row>
    <row r="22" spans="1:9" ht="112.5">
      <c r="A22" s="3"/>
      <c r="B22" s="7"/>
      <c r="C22" s="64" t="s">
        <v>737</v>
      </c>
      <c r="D22" s="12" t="s">
        <v>738</v>
      </c>
      <c r="E22" s="45">
        <f>VLOOKUP(C22,'Короткий прайс'!A:B,2,0)</f>
        <v>470</v>
      </c>
      <c r="F22" s="46">
        <f t="shared" si="3"/>
        <v>6756250</v>
      </c>
      <c r="G22" s="47"/>
      <c r="H22" s="48">
        <f t="shared" si="4"/>
        <v>0</v>
      </c>
      <c r="I22" s="46">
        <f t="shared" si="5"/>
        <v>0</v>
      </c>
    </row>
    <row r="23" spans="1:9" ht="123.75">
      <c r="A23" s="3"/>
      <c r="B23" s="7"/>
      <c r="C23" s="64" t="s">
        <v>801</v>
      </c>
      <c r="D23" s="12" t="s">
        <v>826</v>
      </c>
      <c r="E23" s="45">
        <f>VLOOKUP(C23,'Короткий прайс'!A:B,2,0)</f>
        <v>470</v>
      </c>
      <c r="F23" s="46">
        <f t="shared" si="3"/>
        <v>6756250</v>
      </c>
      <c r="G23" s="47"/>
      <c r="H23" s="48">
        <f t="shared" si="4"/>
        <v>0</v>
      </c>
      <c r="I23" s="46">
        <f t="shared" si="5"/>
        <v>0</v>
      </c>
    </row>
    <row r="24" spans="1:9" ht="100.9" customHeight="1">
      <c r="A24" s="3"/>
      <c r="B24" s="7"/>
      <c r="C24" s="64" t="s">
        <v>659</v>
      </c>
      <c r="D24" s="12" t="s">
        <v>660</v>
      </c>
      <c r="E24" s="45">
        <f>VLOOKUP(C24,'Короткий прайс'!A:B,2,0)</f>
        <v>500</v>
      </c>
      <c r="F24" s="46">
        <f t="shared" si="3"/>
        <v>7187500</v>
      </c>
      <c r="G24" s="47"/>
      <c r="H24" s="48">
        <f t="shared" si="4"/>
        <v>0</v>
      </c>
      <c r="I24" s="46">
        <f t="shared" si="5"/>
        <v>0</v>
      </c>
    </row>
    <row r="25" spans="1:9" ht="104.1" customHeight="1">
      <c r="A25" s="3">
        <v>300903304</v>
      </c>
      <c r="B25" s="7"/>
      <c r="C25" s="64" t="s">
        <v>190</v>
      </c>
      <c r="D25" s="12" t="s">
        <v>535</v>
      </c>
      <c r="E25" s="45">
        <f>VLOOKUP(C25,'Короткий прайс'!A:B,2,0)</f>
        <v>430</v>
      </c>
      <c r="F25" s="46">
        <f t="shared" si="3"/>
        <v>6181250</v>
      </c>
      <c r="G25" s="47"/>
      <c r="H25" s="48">
        <f t="shared" si="4"/>
        <v>0</v>
      </c>
      <c r="I25" s="46">
        <f t="shared" si="5"/>
        <v>0</v>
      </c>
    </row>
    <row r="26" spans="1:9" ht="108" customHeight="1">
      <c r="A26" s="3">
        <v>317500077</v>
      </c>
      <c r="B26" s="7"/>
      <c r="C26" s="64" t="s">
        <v>857</v>
      </c>
      <c r="D26" s="12" t="s">
        <v>944</v>
      </c>
      <c r="E26" s="45">
        <f>VLOOKUP(C26,'Короткий прайс'!A:B,2,0)</f>
        <v>75</v>
      </c>
      <c r="F26" s="46">
        <f t="shared" si="3"/>
        <v>1078125</v>
      </c>
      <c r="G26" s="47"/>
      <c r="H26" s="48">
        <f t="shared" si="4"/>
        <v>0</v>
      </c>
      <c r="I26" s="46">
        <f t="shared" si="5"/>
        <v>0</v>
      </c>
    </row>
    <row r="27" spans="1:9" ht="108" customHeight="1">
      <c r="A27" s="3"/>
      <c r="B27" s="7"/>
      <c r="C27" s="64" t="s">
        <v>983</v>
      </c>
      <c r="D27" s="12" t="s">
        <v>991</v>
      </c>
      <c r="E27" s="45">
        <f>VLOOKUP(C27,'Короткий прайс'!A:B,2,0)</f>
        <v>87</v>
      </c>
      <c r="F27" s="46">
        <f t="shared" ref="F27" si="6">ROUNDUP(E27*$J$1/0.88,0)</f>
        <v>1250625</v>
      </c>
      <c r="G27" s="47"/>
      <c r="H27" s="48">
        <f t="shared" ref="H27" si="7">G27*E27</f>
        <v>0</v>
      </c>
      <c r="I27" s="46">
        <f t="shared" ref="I27" si="8">G27*F27</f>
        <v>0</v>
      </c>
    </row>
    <row r="28" spans="1:9" ht="108" customHeight="1">
      <c r="A28" s="3">
        <v>302501817</v>
      </c>
      <c r="B28" s="7"/>
      <c r="C28" s="64" t="s">
        <v>390</v>
      </c>
      <c r="D28" s="12" t="s">
        <v>536</v>
      </c>
      <c r="E28" s="45">
        <f>VLOOKUP(C28,'Короткий прайс'!A:B,2,0)</f>
        <v>400</v>
      </c>
      <c r="F28" s="46">
        <f t="shared" si="3"/>
        <v>5750000</v>
      </c>
      <c r="G28" s="47"/>
      <c r="H28" s="48">
        <f t="shared" si="4"/>
        <v>0</v>
      </c>
      <c r="I28" s="46">
        <f t="shared" si="5"/>
        <v>0</v>
      </c>
    </row>
    <row r="29" spans="1:9" ht="107.45" customHeight="1">
      <c r="A29" s="3">
        <v>302502715</v>
      </c>
      <c r="B29" s="7"/>
      <c r="C29" s="64" t="s">
        <v>412</v>
      </c>
      <c r="D29" s="12" t="s">
        <v>537</v>
      </c>
      <c r="E29" s="45">
        <f>VLOOKUP(C29,'Короткий прайс'!A:B,2,0)</f>
        <v>280</v>
      </c>
      <c r="F29" s="46">
        <f t="shared" si="3"/>
        <v>4025000</v>
      </c>
      <c r="G29" s="47"/>
      <c r="H29" s="48">
        <f t="shared" si="4"/>
        <v>0</v>
      </c>
      <c r="I29" s="46">
        <f t="shared" si="5"/>
        <v>0</v>
      </c>
    </row>
    <row r="30" spans="1:9" ht="107.45" customHeight="1">
      <c r="A30" s="3"/>
      <c r="B30" s="7"/>
      <c r="C30" s="64" t="s">
        <v>800</v>
      </c>
      <c r="D30" s="12" t="s">
        <v>822</v>
      </c>
      <c r="E30" s="45">
        <f>VLOOKUP(C30,'Короткий прайс'!A:B,2,0)</f>
        <v>530</v>
      </c>
      <c r="F30" s="46">
        <f t="shared" si="3"/>
        <v>7618750</v>
      </c>
      <c r="G30" s="47"/>
      <c r="H30" s="48">
        <f t="shared" si="4"/>
        <v>0</v>
      </c>
      <c r="I30" s="46">
        <f t="shared" si="5"/>
        <v>0</v>
      </c>
    </row>
    <row r="31" spans="1:9" ht="107.45" customHeight="1">
      <c r="A31" s="11"/>
      <c r="B31" s="11"/>
      <c r="C31" s="20" t="s">
        <v>589</v>
      </c>
      <c r="D31" s="20" t="s">
        <v>589</v>
      </c>
      <c r="E31" s="45">
        <f>VLOOKUP(C31,'Короткий прайс'!A:B,2,0)</f>
        <v>100</v>
      </c>
      <c r="F31" s="46">
        <f t="shared" si="3"/>
        <v>1437500</v>
      </c>
      <c r="G31" s="47"/>
      <c r="H31" s="48">
        <f t="shared" si="4"/>
        <v>0</v>
      </c>
      <c r="I31" s="46">
        <f t="shared" si="5"/>
        <v>0</v>
      </c>
    </row>
    <row r="32" spans="1:9" ht="107.45" customHeight="1">
      <c r="A32" s="11"/>
      <c r="B32" s="11"/>
      <c r="C32" s="20" t="s">
        <v>735</v>
      </c>
      <c r="D32" s="20" t="s">
        <v>736</v>
      </c>
      <c r="E32" s="45">
        <f>VLOOKUP(C32,'Короткий прайс'!A:B,2,0)</f>
        <v>900</v>
      </c>
      <c r="F32" s="46">
        <f t="shared" si="3"/>
        <v>12937500</v>
      </c>
      <c r="G32" s="47"/>
      <c r="H32" s="48">
        <f t="shared" si="4"/>
        <v>0</v>
      </c>
      <c r="I32" s="46">
        <f t="shared" si="5"/>
        <v>0</v>
      </c>
    </row>
    <row r="33" spans="1:9" ht="108" customHeight="1">
      <c r="A33" s="3">
        <v>321000275</v>
      </c>
      <c r="B33" s="7"/>
      <c r="C33" s="64" t="s">
        <v>440</v>
      </c>
      <c r="D33" s="12" t="s">
        <v>538</v>
      </c>
      <c r="E33" s="45">
        <f>VLOOKUP(C33,'Короткий прайс'!A:B,2,0)</f>
        <v>2650</v>
      </c>
      <c r="F33" s="46">
        <f t="shared" si="3"/>
        <v>38093750</v>
      </c>
      <c r="G33" s="47"/>
      <c r="H33" s="48">
        <f t="shared" si="4"/>
        <v>0</v>
      </c>
      <c r="I33" s="46">
        <f t="shared" si="5"/>
        <v>0</v>
      </c>
    </row>
    <row r="34" spans="1:9" ht="108" customHeight="1">
      <c r="A34" s="3">
        <v>321200162</v>
      </c>
      <c r="B34" s="7"/>
      <c r="C34" s="64" t="s">
        <v>439</v>
      </c>
      <c r="D34" s="12" t="s">
        <v>539</v>
      </c>
      <c r="E34" s="45">
        <f>VLOOKUP(C34,'Короткий прайс'!A:B,2,0)</f>
        <v>790</v>
      </c>
      <c r="F34" s="46">
        <f t="shared" si="3"/>
        <v>11356250</v>
      </c>
      <c r="G34" s="47"/>
      <c r="H34" s="48">
        <f t="shared" si="4"/>
        <v>0</v>
      </c>
      <c r="I34" s="46">
        <f t="shared" si="5"/>
        <v>0</v>
      </c>
    </row>
    <row r="35" spans="1:9" ht="111" customHeight="1">
      <c r="A35" s="3">
        <v>321200048</v>
      </c>
      <c r="B35" s="7"/>
      <c r="C35" s="64" t="s">
        <v>441</v>
      </c>
      <c r="D35" s="12" t="s">
        <v>540</v>
      </c>
      <c r="E35" s="45">
        <f>VLOOKUP(C35,'Короткий прайс'!A:B,2,0)</f>
        <v>340</v>
      </c>
      <c r="F35" s="46">
        <f t="shared" si="3"/>
        <v>4887500</v>
      </c>
      <c r="G35" s="47"/>
      <c r="H35" s="48">
        <f t="shared" si="4"/>
        <v>0</v>
      </c>
      <c r="I35" s="46">
        <f t="shared" si="5"/>
        <v>0</v>
      </c>
    </row>
    <row r="36" spans="1:9" s="1" customFormat="1" ht="106.15" customHeight="1">
      <c r="A36" s="3">
        <v>302504475</v>
      </c>
      <c r="B36" s="11"/>
      <c r="C36" s="66" t="s">
        <v>85</v>
      </c>
      <c r="D36" s="21" t="s">
        <v>296</v>
      </c>
      <c r="E36" s="45">
        <f>VLOOKUP(C36,'Короткий прайс'!A:B,2,0)</f>
        <v>1500</v>
      </c>
      <c r="F36" s="46">
        <f t="shared" si="3"/>
        <v>21562500</v>
      </c>
      <c r="G36" s="47"/>
      <c r="H36" s="48">
        <f t="shared" si="4"/>
        <v>0</v>
      </c>
      <c r="I36" s="46">
        <f t="shared" si="5"/>
        <v>0</v>
      </c>
    </row>
    <row r="37" spans="1:9" s="1" customFormat="1" ht="106.15" customHeight="1">
      <c r="A37" s="3">
        <v>190140078</v>
      </c>
      <c r="B37" s="11"/>
      <c r="C37" s="66" t="s">
        <v>86</v>
      </c>
      <c r="D37" s="21" t="s">
        <v>297</v>
      </c>
      <c r="E37" s="45">
        <f>VLOOKUP(C37,'Короткий прайс'!A:B,2,0)</f>
        <v>110</v>
      </c>
      <c r="F37" s="46">
        <f t="shared" si="3"/>
        <v>1581250</v>
      </c>
      <c r="G37" s="47"/>
      <c r="H37" s="48">
        <f t="shared" si="4"/>
        <v>0</v>
      </c>
      <c r="I37" s="46">
        <f t="shared" si="5"/>
        <v>0</v>
      </c>
    </row>
    <row r="38" spans="1:9" ht="111" customHeight="1">
      <c r="A38" s="3">
        <v>313700032</v>
      </c>
      <c r="B38" s="7"/>
      <c r="C38" s="64" t="s">
        <v>569</v>
      </c>
      <c r="D38" s="12" t="s">
        <v>580</v>
      </c>
      <c r="E38" s="45">
        <f>VLOOKUP(C38,'Короткий прайс'!A:B,2,0)</f>
        <v>170</v>
      </c>
      <c r="F38" s="46">
        <f t="shared" si="3"/>
        <v>2443750</v>
      </c>
      <c r="G38" s="47"/>
      <c r="H38" s="48">
        <f t="shared" si="4"/>
        <v>0</v>
      </c>
      <c r="I38" s="46">
        <f t="shared" si="5"/>
        <v>0</v>
      </c>
    </row>
    <row r="39" spans="1:9" s="1" customFormat="1" ht="299.25">
      <c r="A39" s="3">
        <v>315100307</v>
      </c>
      <c r="B39" s="18"/>
      <c r="C39" s="66" t="s">
        <v>195</v>
      </c>
      <c r="D39" s="21" t="s">
        <v>544</v>
      </c>
      <c r="E39" s="45">
        <f>VLOOKUP(C39,'Короткий прайс'!A:B,2,0)</f>
        <v>300</v>
      </c>
      <c r="F39" s="46">
        <f t="shared" si="3"/>
        <v>4312500</v>
      </c>
      <c r="G39" s="47"/>
      <c r="H39" s="48">
        <f t="shared" si="4"/>
        <v>0</v>
      </c>
      <c r="I39" s="46">
        <f t="shared" si="5"/>
        <v>0</v>
      </c>
    </row>
    <row r="40" spans="1:9" s="1" customFormat="1" ht="89.45" customHeight="1">
      <c r="A40" s="3"/>
      <c r="B40" s="18"/>
      <c r="C40" s="66" t="s">
        <v>634</v>
      </c>
      <c r="D40" s="21" t="s">
        <v>647</v>
      </c>
      <c r="E40" s="45">
        <f>VLOOKUP(C40,'Короткий прайс'!A:B,2,0)</f>
        <v>15</v>
      </c>
      <c r="F40" s="46">
        <f t="shared" si="3"/>
        <v>215625</v>
      </c>
      <c r="G40" s="47"/>
      <c r="H40" s="48">
        <f t="shared" si="4"/>
        <v>0</v>
      </c>
      <c r="I40" s="46">
        <f t="shared" si="5"/>
        <v>0</v>
      </c>
    </row>
    <row r="41" spans="1:9" s="1" customFormat="1" ht="89.25" customHeight="1">
      <c r="A41" s="3"/>
      <c r="B41" s="18"/>
      <c r="C41" s="66" t="s">
        <v>629</v>
      </c>
      <c r="D41" s="84" t="s">
        <v>648</v>
      </c>
      <c r="E41" s="45">
        <f>VLOOKUP(C41,'Короткий прайс'!A:B,2,0)</f>
        <v>110</v>
      </c>
      <c r="F41" s="46">
        <f t="shared" si="3"/>
        <v>1581250</v>
      </c>
      <c r="G41" s="47"/>
      <c r="H41" s="48">
        <f t="shared" si="4"/>
        <v>0</v>
      </c>
      <c r="I41" s="46">
        <f t="shared" si="5"/>
        <v>0</v>
      </c>
    </row>
    <row r="42" spans="1:9" s="1" customFormat="1" ht="89.45" customHeight="1">
      <c r="A42" s="3"/>
      <c r="B42" s="18"/>
      <c r="C42" s="66" t="s">
        <v>629</v>
      </c>
      <c r="D42" s="85"/>
      <c r="E42" s="45">
        <f>VLOOKUP(C42,'Короткий прайс'!A:B,2,0)</f>
        <v>110</v>
      </c>
      <c r="F42" s="46">
        <f t="shared" si="3"/>
        <v>1581250</v>
      </c>
      <c r="G42" s="47"/>
      <c r="H42" s="48">
        <f t="shared" si="4"/>
        <v>0</v>
      </c>
      <c r="I42" s="46">
        <f t="shared" si="5"/>
        <v>0</v>
      </c>
    </row>
    <row r="43" spans="1:9" s="1" customFormat="1" ht="89.45" customHeight="1">
      <c r="A43" s="3"/>
      <c r="B43" s="18"/>
      <c r="C43" s="66" t="s">
        <v>994</v>
      </c>
      <c r="D43" s="73" t="s">
        <v>995</v>
      </c>
      <c r="E43" s="45">
        <f>VLOOKUP(C43,'Короткий прайс'!A:B,2,0)</f>
        <v>300</v>
      </c>
      <c r="F43" s="46">
        <f t="shared" ref="F43" si="9">ROUNDUP(E43*$J$1/0.88,0)</f>
        <v>4312500</v>
      </c>
      <c r="G43" s="47"/>
      <c r="H43" s="48">
        <f t="shared" ref="H43" si="10">G43*E43</f>
        <v>0</v>
      </c>
      <c r="I43" s="46">
        <f t="shared" ref="I43" si="11">G43*F43</f>
        <v>0</v>
      </c>
    </row>
    <row r="44" spans="1:9" s="1" customFormat="1" ht="171">
      <c r="A44" s="3">
        <v>315100517</v>
      </c>
      <c r="B44" s="11"/>
      <c r="C44" s="53" t="s">
        <v>992</v>
      </c>
      <c r="D44" s="21" t="s">
        <v>545</v>
      </c>
      <c r="E44" s="45">
        <f>VLOOKUP(C44,'Короткий прайс'!A:B,2,0)</f>
        <v>350</v>
      </c>
      <c r="F44" s="46">
        <f t="shared" si="3"/>
        <v>5031250</v>
      </c>
      <c r="G44" s="47"/>
      <c r="H44" s="48">
        <f t="shared" si="4"/>
        <v>0</v>
      </c>
      <c r="I44" s="46">
        <f t="shared" si="5"/>
        <v>0</v>
      </c>
    </row>
    <row r="45" spans="1:9" s="1" customFormat="1" ht="106.5" customHeight="1">
      <c r="A45" s="3" t="s">
        <v>383</v>
      </c>
      <c r="B45" s="18"/>
      <c r="C45" s="66" t="s">
        <v>993</v>
      </c>
      <c r="D45" s="41" t="s">
        <v>546</v>
      </c>
      <c r="E45" s="45">
        <f>VLOOKUP(C45,'Короткий прайс'!A:B,2,0)</f>
        <v>1000</v>
      </c>
      <c r="F45" s="46">
        <f t="shared" si="3"/>
        <v>14375000</v>
      </c>
      <c r="G45" s="47"/>
      <c r="H45" s="48">
        <f t="shared" si="4"/>
        <v>0</v>
      </c>
      <c r="I45" s="46">
        <f t="shared" si="5"/>
        <v>0</v>
      </c>
    </row>
    <row r="46" spans="1:9" s="1" customFormat="1" ht="106.5" customHeight="1">
      <c r="A46" s="3"/>
      <c r="B46" s="18"/>
      <c r="C46" s="66" t="s">
        <v>714</v>
      </c>
      <c r="D46" s="41" t="s">
        <v>715</v>
      </c>
      <c r="E46" s="45">
        <f>VLOOKUP(C46,'Короткий прайс'!A:B,2,0)</f>
        <v>1000</v>
      </c>
      <c r="F46" s="46">
        <f t="shared" si="3"/>
        <v>14375000</v>
      </c>
      <c r="G46" s="47"/>
      <c r="H46" s="48">
        <f t="shared" si="4"/>
        <v>0</v>
      </c>
      <c r="I46" s="46">
        <f t="shared" si="5"/>
        <v>0</v>
      </c>
    </row>
    <row r="47" spans="1:9" s="1" customFormat="1" ht="118.5" customHeight="1">
      <c r="A47" s="11"/>
      <c r="B47" s="11"/>
      <c r="C47" s="20" t="s">
        <v>584</v>
      </c>
      <c r="D47" s="20" t="s">
        <v>584</v>
      </c>
      <c r="E47" s="45">
        <f>VLOOKUP(C47,'Короткий прайс'!A:B,2,0)</f>
        <v>7</v>
      </c>
      <c r="F47" s="46">
        <f t="shared" si="3"/>
        <v>100625</v>
      </c>
      <c r="G47" s="47"/>
      <c r="H47" s="48">
        <f t="shared" si="4"/>
        <v>0</v>
      </c>
      <c r="I47" s="46">
        <f t="shared" si="5"/>
        <v>0</v>
      </c>
    </row>
    <row r="48" spans="1:9" s="1" customFormat="1" ht="97.5" customHeight="1">
      <c r="A48" s="11"/>
      <c r="B48" s="11"/>
      <c r="C48" s="20" t="s">
        <v>599</v>
      </c>
      <c r="D48" s="11"/>
      <c r="E48" s="45">
        <f>VLOOKUP(C48,'Короткий прайс'!A:B,2,0)</f>
        <v>10</v>
      </c>
      <c r="F48" s="46">
        <f t="shared" si="3"/>
        <v>143750</v>
      </c>
      <c r="G48" s="47"/>
      <c r="H48" s="48">
        <f t="shared" si="4"/>
        <v>0</v>
      </c>
      <c r="I48" s="46">
        <f t="shared" si="5"/>
        <v>0</v>
      </c>
    </row>
    <row r="49" spans="1:9" ht="117" customHeight="1">
      <c r="A49" s="11"/>
      <c r="B49" s="11"/>
      <c r="C49" s="20" t="s">
        <v>633</v>
      </c>
      <c r="D49" s="41" t="s">
        <v>649</v>
      </c>
      <c r="E49" s="45">
        <f>VLOOKUP(C49,'Короткий прайс'!A:B,2,0)</f>
        <v>13000</v>
      </c>
      <c r="F49" s="46">
        <f t="shared" si="3"/>
        <v>186875000</v>
      </c>
      <c r="G49" s="47"/>
      <c r="H49" s="48">
        <f t="shared" si="4"/>
        <v>0</v>
      </c>
      <c r="I49" s="46">
        <f t="shared" si="5"/>
        <v>0</v>
      </c>
    </row>
    <row r="50" spans="1:9" ht="153" customHeight="1">
      <c r="A50" s="7"/>
      <c r="B50" s="7"/>
      <c r="C50" s="66" t="s">
        <v>655</v>
      </c>
      <c r="D50" s="12" t="s">
        <v>656</v>
      </c>
      <c r="E50" s="45">
        <f>VLOOKUP(C50,'Короткий прайс'!A:B,2,0)</f>
        <v>120</v>
      </c>
      <c r="F50" s="46">
        <f t="shared" si="3"/>
        <v>1725000</v>
      </c>
      <c r="G50" s="47"/>
      <c r="H50" s="48">
        <f t="shared" si="4"/>
        <v>0</v>
      </c>
      <c r="I50" s="46">
        <f t="shared" si="5"/>
        <v>0</v>
      </c>
    </row>
    <row r="51" spans="1:9" ht="153" customHeight="1">
      <c r="A51" s="7"/>
      <c r="B51" s="7"/>
      <c r="C51" s="66" t="s">
        <v>781</v>
      </c>
      <c r="D51" s="12" t="s">
        <v>811</v>
      </c>
      <c r="E51" s="45">
        <f>VLOOKUP(C51,'Короткий прайс'!A:B,2,0)</f>
        <v>100</v>
      </c>
      <c r="F51" s="46">
        <f t="shared" si="3"/>
        <v>1437500</v>
      </c>
      <c r="G51" s="47"/>
      <c r="H51" s="48">
        <f t="shared" si="4"/>
        <v>0</v>
      </c>
      <c r="I51" s="46">
        <f t="shared" si="5"/>
        <v>0</v>
      </c>
    </row>
    <row r="52" spans="1:9" ht="153" customHeight="1">
      <c r="A52" s="7"/>
      <c r="B52" s="7"/>
      <c r="C52" s="66" t="s">
        <v>783</v>
      </c>
      <c r="D52" s="12" t="s">
        <v>812</v>
      </c>
      <c r="E52" s="45">
        <f>VLOOKUP(C52,'Короткий прайс'!A:B,2,0)</f>
        <v>50</v>
      </c>
      <c r="F52" s="46">
        <f t="shared" si="3"/>
        <v>718750</v>
      </c>
      <c r="G52" s="47"/>
      <c r="H52" s="48">
        <f t="shared" si="4"/>
        <v>0</v>
      </c>
      <c r="I52" s="46">
        <f t="shared" si="5"/>
        <v>0</v>
      </c>
    </row>
    <row r="53" spans="1:9" ht="153" customHeight="1">
      <c r="A53" s="7"/>
      <c r="B53" s="7"/>
      <c r="C53" s="66" t="s">
        <v>803</v>
      </c>
      <c r="D53" s="12" t="s">
        <v>821</v>
      </c>
      <c r="E53" s="45">
        <f>VLOOKUP(C53,'Короткий прайс'!A:B,2,0)</f>
        <v>700</v>
      </c>
      <c r="F53" s="46">
        <f t="shared" si="3"/>
        <v>10062500</v>
      </c>
      <c r="G53" s="47"/>
      <c r="H53" s="48">
        <f t="shared" si="4"/>
        <v>0</v>
      </c>
      <c r="I53" s="46">
        <f t="shared" si="5"/>
        <v>0</v>
      </c>
    </row>
  </sheetData>
  <mergeCells count="1">
    <mergeCell ref="D41:D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J87"/>
  <sheetViews>
    <sheetView zoomScale="46" zoomScaleNormal="55" workbookViewId="0">
      <pane ySplit="1" topLeftCell="A2" activePane="bottomLeft" state="frozen"/>
      <selection pane="bottomLeft" activeCell="J1" sqref="J1"/>
    </sheetView>
  </sheetViews>
  <sheetFormatPr defaultColWidth="9" defaultRowHeight="15"/>
  <cols>
    <col min="1" max="1" width="15" style="1" customWidth="1"/>
    <col min="2" max="2" width="26" style="1" customWidth="1"/>
    <col min="3" max="3" width="103" style="65" bestFit="1" customWidth="1"/>
    <col min="4" max="4" width="93.5703125" style="19" customWidth="1"/>
    <col min="5" max="5" width="16.28515625" style="65" customWidth="1"/>
    <col min="6" max="6" width="27.140625" style="54" customWidth="1"/>
    <col min="7" max="7" width="12.28515625" style="54" customWidth="1"/>
    <col min="8" max="8" width="17.28515625" style="54" customWidth="1"/>
    <col min="9" max="9" width="24.42578125" style="54" bestFit="1" customWidth="1"/>
    <col min="10" max="16384" width="9" style="1"/>
  </cols>
  <sheetData>
    <row r="1" spans="1:10" ht="30" customHeight="1">
      <c r="A1" s="4" t="s">
        <v>0</v>
      </c>
      <c r="B1" s="4" t="s">
        <v>25</v>
      </c>
      <c r="C1" s="52" t="s">
        <v>1</v>
      </c>
      <c r="D1" s="14" t="s">
        <v>2</v>
      </c>
      <c r="E1" s="52" t="s">
        <v>3</v>
      </c>
      <c r="F1" s="52" t="s">
        <v>4</v>
      </c>
      <c r="G1" s="52" t="s">
        <v>5</v>
      </c>
      <c r="H1" s="52" t="s">
        <v>6</v>
      </c>
      <c r="I1" s="52" t="s">
        <v>7</v>
      </c>
      <c r="J1" s="32">
        <v>12650</v>
      </c>
    </row>
    <row r="2" spans="1:10" ht="106.15" customHeight="1">
      <c r="A2" s="3">
        <v>302903714</v>
      </c>
      <c r="B2" s="11"/>
      <c r="C2" s="66" t="s">
        <v>41</v>
      </c>
      <c r="D2" s="21" t="s">
        <v>261</v>
      </c>
      <c r="E2" s="45">
        <f>VLOOKUP(C2,'Короткий прайс'!A:B,2,0)</f>
        <v>40</v>
      </c>
      <c r="F2" s="46">
        <f t="shared" ref="F2" si="0">ROUNDUP(E2*$J$1/0.88,0)</f>
        <v>575000</v>
      </c>
      <c r="G2" s="47"/>
      <c r="H2" s="48">
        <f t="shared" ref="H2" si="1">G2*E2</f>
        <v>0</v>
      </c>
      <c r="I2" s="46">
        <f t="shared" ref="I2" si="2">G2*F2</f>
        <v>0</v>
      </c>
      <c r="J2"/>
    </row>
    <row r="3" spans="1:10" ht="270.75">
      <c r="A3" s="3"/>
      <c r="B3" s="11"/>
      <c r="C3" s="66" t="s">
        <v>862</v>
      </c>
      <c r="D3" s="21" t="s">
        <v>945</v>
      </c>
      <c r="E3" s="45">
        <f>VLOOKUP(C3,'Короткий прайс'!A:B,2,0)</f>
        <v>45</v>
      </c>
      <c r="F3" s="46">
        <f t="shared" ref="F3:F66" si="3">ROUNDUP(E3*$J$1/0.88,0)</f>
        <v>646875</v>
      </c>
      <c r="G3" s="47"/>
      <c r="H3" s="48">
        <f t="shared" ref="H3:H66" si="4">G3*E3</f>
        <v>0</v>
      </c>
      <c r="I3" s="46">
        <f t="shared" ref="I3:I66" si="5">G3*F3</f>
        <v>0</v>
      </c>
      <c r="J3"/>
    </row>
    <row r="4" spans="1:10" ht="106.15" customHeight="1">
      <c r="A4" s="3">
        <v>302901502</v>
      </c>
      <c r="B4" s="11"/>
      <c r="C4" s="66" t="s">
        <v>42</v>
      </c>
      <c r="D4" s="21" t="s">
        <v>262</v>
      </c>
      <c r="E4" s="45">
        <f>VLOOKUP(C4,'Короткий прайс'!A:B,2,0)</f>
        <v>13</v>
      </c>
      <c r="F4" s="46">
        <f t="shared" si="3"/>
        <v>186875</v>
      </c>
      <c r="G4" s="47"/>
      <c r="H4" s="48">
        <f t="shared" si="4"/>
        <v>0</v>
      </c>
      <c r="I4" s="46">
        <f t="shared" si="5"/>
        <v>0</v>
      </c>
    </row>
    <row r="5" spans="1:10" s="2" customFormat="1" ht="84.75" customHeight="1">
      <c r="A5" s="3"/>
      <c r="B5" s="3"/>
      <c r="C5" s="20" t="s">
        <v>168</v>
      </c>
      <c r="D5" s="3"/>
      <c r="E5" s="45">
        <f>VLOOKUP(C5,'Короткий прайс'!A:B,2,0)</f>
        <v>10</v>
      </c>
      <c r="F5" s="46">
        <f t="shared" si="3"/>
        <v>143750</v>
      </c>
      <c r="G5" s="47"/>
      <c r="H5" s="48">
        <f t="shared" si="4"/>
        <v>0</v>
      </c>
      <c r="I5" s="46">
        <f t="shared" si="5"/>
        <v>0</v>
      </c>
    </row>
    <row r="6" spans="1:10" s="2" customFormat="1" ht="84.75" customHeight="1">
      <c r="A6" s="3"/>
      <c r="B6"/>
      <c r="C6" s="20" t="s">
        <v>131</v>
      </c>
      <c r="D6" s="3"/>
      <c r="E6" s="45">
        <f>VLOOKUP(C6,'Короткий прайс'!A:B,2,0)</f>
        <v>22</v>
      </c>
      <c r="F6" s="46">
        <f t="shared" si="3"/>
        <v>316250</v>
      </c>
      <c r="G6" s="47"/>
      <c r="H6" s="48">
        <f t="shared" si="4"/>
        <v>0</v>
      </c>
      <c r="I6" s="46">
        <f t="shared" si="5"/>
        <v>0</v>
      </c>
    </row>
    <row r="7" spans="1:10" ht="171.75" customHeight="1">
      <c r="A7" s="3">
        <v>302912491</v>
      </c>
      <c r="B7" s="11"/>
      <c r="C7" s="66" t="s">
        <v>43</v>
      </c>
      <c r="D7" s="21" t="s">
        <v>263</v>
      </c>
      <c r="E7" s="45">
        <f>VLOOKUP(C7,'Короткий прайс'!A:B,2,0)</f>
        <v>98</v>
      </c>
      <c r="F7" s="46">
        <f t="shared" si="3"/>
        <v>1408750</v>
      </c>
      <c r="G7" s="47"/>
      <c r="H7" s="48">
        <f t="shared" si="4"/>
        <v>0</v>
      </c>
      <c r="I7" s="46">
        <f t="shared" si="5"/>
        <v>0</v>
      </c>
    </row>
    <row r="8" spans="1:10" ht="174.75" customHeight="1">
      <c r="A8" s="3">
        <v>302912468</v>
      </c>
      <c r="B8" s="11"/>
      <c r="C8" s="66" t="s">
        <v>44</v>
      </c>
      <c r="D8" s="21" t="s">
        <v>264</v>
      </c>
      <c r="E8" s="45">
        <f>VLOOKUP(C8,'Короткий прайс'!A:B,2,0)</f>
        <v>98</v>
      </c>
      <c r="F8" s="46">
        <f t="shared" si="3"/>
        <v>1408750</v>
      </c>
      <c r="G8" s="47"/>
      <c r="H8" s="48">
        <f t="shared" si="4"/>
        <v>0</v>
      </c>
      <c r="I8" s="46">
        <f t="shared" si="5"/>
        <v>0</v>
      </c>
    </row>
    <row r="9" spans="1:10" ht="242.25">
      <c r="A9" s="3">
        <v>302915629</v>
      </c>
      <c r="B9" s="11"/>
      <c r="C9" s="66" t="s">
        <v>45</v>
      </c>
      <c r="D9" s="21" t="s">
        <v>265</v>
      </c>
      <c r="E9" s="45">
        <f>VLOOKUP(C9,'Короткий прайс'!A:B,2,0)</f>
        <v>145</v>
      </c>
      <c r="F9" s="46">
        <f t="shared" si="3"/>
        <v>2084375</v>
      </c>
      <c r="G9" s="47"/>
      <c r="H9" s="48">
        <f t="shared" si="4"/>
        <v>0</v>
      </c>
      <c r="I9" s="46">
        <f t="shared" si="5"/>
        <v>0</v>
      </c>
    </row>
    <row r="10" spans="1:10" ht="256.5">
      <c r="A10" s="3">
        <v>302915633</v>
      </c>
      <c r="B10" s="11"/>
      <c r="C10" s="66" t="s">
        <v>46</v>
      </c>
      <c r="D10" s="21" t="s">
        <v>266</v>
      </c>
      <c r="E10" s="45">
        <f>VLOOKUP(C10,'Короткий прайс'!A:B,2,0)</f>
        <v>147</v>
      </c>
      <c r="F10" s="46">
        <f t="shared" si="3"/>
        <v>2113125</v>
      </c>
      <c r="G10" s="47"/>
      <c r="H10" s="48">
        <f t="shared" si="4"/>
        <v>0</v>
      </c>
      <c r="I10" s="46">
        <f t="shared" si="5"/>
        <v>0</v>
      </c>
    </row>
    <row r="11" spans="1:10" ht="198" customHeight="1">
      <c r="A11" s="3"/>
      <c r="B11" s="11"/>
      <c r="C11" s="66" t="s">
        <v>653</v>
      </c>
      <c r="D11" s="30" t="s">
        <v>654</v>
      </c>
      <c r="E11" s="45">
        <f>VLOOKUP(C11,'Короткий прайс'!A:B,2,0)</f>
        <v>145</v>
      </c>
      <c r="F11" s="46">
        <f t="shared" si="3"/>
        <v>2084375</v>
      </c>
      <c r="G11" s="47"/>
      <c r="H11" s="48">
        <f t="shared" si="4"/>
        <v>0</v>
      </c>
      <c r="I11" s="46">
        <f t="shared" si="5"/>
        <v>0</v>
      </c>
    </row>
    <row r="12" spans="1:10" ht="256.5">
      <c r="A12" s="3">
        <v>302919042</v>
      </c>
      <c r="B12" s="11"/>
      <c r="C12" s="66" t="s">
        <v>47</v>
      </c>
      <c r="D12" s="21" t="s">
        <v>267</v>
      </c>
      <c r="E12" s="45">
        <f>VLOOKUP(C12,'Короткий прайс'!A:B,2,0)</f>
        <v>155</v>
      </c>
      <c r="F12" s="46">
        <f t="shared" si="3"/>
        <v>2228125</v>
      </c>
      <c r="G12" s="47"/>
      <c r="H12" s="48">
        <f t="shared" si="4"/>
        <v>0</v>
      </c>
      <c r="I12" s="46">
        <f t="shared" si="5"/>
        <v>0</v>
      </c>
    </row>
    <row r="13" spans="1:10" ht="243.75" customHeight="1">
      <c r="A13" s="3">
        <v>302918455</v>
      </c>
      <c r="B13" s="11"/>
      <c r="C13" s="66" t="s">
        <v>48</v>
      </c>
      <c r="D13" s="21" t="s">
        <v>268</v>
      </c>
      <c r="E13" s="45">
        <f>VLOOKUP(C13,'Короткий прайс'!A:B,2,0)</f>
        <v>130</v>
      </c>
      <c r="F13" s="46">
        <f t="shared" si="3"/>
        <v>1868750</v>
      </c>
      <c r="G13" s="47"/>
      <c r="H13" s="48">
        <f t="shared" si="4"/>
        <v>0</v>
      </c>
      <c r="I13" s="46">
        <f t="shared" si="5"/>
        <v>0</v>
      </c>
    </row>
    <row r="14" spans="1:10" ht="243.75" customHeight="1">
      <c r="A14" s="3"/>
      <c r="B14" s="11"/>
      <c r="C14" s="66" t="s">
        <v>787</v>
      </c>
      <c r="D14" s="21" t="s">
        <v>813</v>
      </c>
      <c r="E14" s="45">
        <f>VLOOKUP(C14,'Короткий прайс'!A:B,2,0)</f>
        <v>140</v>
      </c>
      <c r="F14" s="46">
        <f t="shared" si="3"/>
        <v>2012500</v>
      </c>
      <c r="G14" s="47"/>
      <c r="H14" s="48">
        <f t="shared" si="4"/>
        <v>0</v>
      </c>
      <c r="I14" s="46">
        <f t="shared" si="5"/>
        <v>0</v>
      </c>
    </row>
    <row r="15" spans="1:10" ht="243.75" customHeight="1">
      <c r="A15" s="3"/>
      <c r="B15" s="11"/>
      <c r="C15" s="66" t="s">
        <v>790</v>
      </c>
      <c r="D15" s="21" t="s">
        <v>815</v>
      </c>
      <c r="E15" s="45">
        <f>VLOOKUP(C15,'Короткий прайс'!A:B,2,0)</f>
        <v>155</v>
      </c>
      <c r="F15" s="46">
        <f t="shared" si="3"/>
        <v>2228125</v>
      </c>
      <c r="G15" s="47"/>
      <c r="H15" s="48">
        <f t="shared" si="4"/>
        <v>0</v>
      </c>
      <c r="I15" s="46">
        <f t="shared" si="5"/>
        <v>0</v>
      </c>
    </row>
    <row r="16" spans="1:10" ht="243.75" customHeight="1">
      <c r="A16" s="3"/>
      <c r="B16" s="11"/>
      <c r="C16" s="66" t="s">
        <v>652</v>
      </c>
      <c r="D16" s="21" t="s">
        <v>814</v>
      </c>
      <c r="E16" s="45">
        <f>VLOOKUP(C16,'Короткий прайс'!A:B,2,0)</f>
        <v>95</v>
      </c>
      <c r="F16" s="46">
        <f t="shared" si="3"/>
        <v>1365625</v>
      </c>
      <c r="G16" s="47"/>
      <c r="H16" s="48">
        <f t="shared" si="4"/>
        <v>0</v>
      </c>
      <c r="I16" s="46">
        <f t="shared" si="5"/>
        <v>0</v>
      </c>
    </row>
    <row r="17" spans="1:9" ht="243.75" customHeight="1">
      <c r="A17" s="3">
        <v>302918001</v>
      </c>
      <c r="B17" s="11"/>
      <c r="C17" s="66" t="s">
        <v>597</v>
      </c>
      <c r="D17" s="21" t="s">
        <v>636</v>
      </c>
      <c r="E17" s="45">
        <f>VLOOKUP(C17,'Короткий прайс'!A:B,2,0)</f>
        <v>100</v>
      </c>
      <c r="F17" s="46">
        <f t="shared" si="3"/>
        <v>1437500</v>
      </c>
      <c r="G17" s="47"/>
      <c r="H17" s="48">
        <f t="shared" si="4"/>
        <v>0</v>
      </c>
      <c r="I17" s="46">
        <f t="shared" si="5"/>
        <v>0</v>
      </c>
    </row>
    <row r="18" spans="1:9" ht="252.75" customHeight="1">
      <c r="A18" s="3">
        <v>302918009</v>
      </c>
      <c r="B18" s="11"/>
      <c r="C18" s="66" t="s">
        <v>49</v>
      </c>
      <c r="D18" s="21" t="s">
        <v>269</v>
      </c>
      <c r="E18" s="45">
        <f>VLOOKUP(C18,'Короткий прайс'!A:B,2,0)</f>
        <v>100</v>
      </c>
      <c r="F18" s="46">
        <f t="shared" si="3"/>
        <v>1437500</v>
      </c>
      <c r="G18" s="47"/>
      <c r="H18" s="48">
        <f t="shared" si="4"/>
        <v>0</v>
      </c>
      <c r="I18" s="46">
        <f t="shared" si="5"/>
        <v>0</v>
      </c>
    </row>
    <row r="19" spans="1:9" ht="252.75" customHeight="1">
      <c r="A19" s="3"/>
      <c r="B19" s="11"/>
      <c r="C19" s="66" t="s">
        <v>709</v>
      </c>
      <c r="D19" s="21" t="s">
        <v>708</v>
      </c>
      <c r="E19" s="45">
        <f>VLOOKUP(C19,'Короткий прайс'!A:B,2,0)</f>
        <v>100</v>
      </c>
      <c r="F19" s="46">
        <f t="shared" si="3"/>
        <v>1437500</v>
      </c>
      <c r="G19" s="47"/>
      <c r="H19" s="48">
        <f t="shared" si="4"/>
        <v>0</v>
      </c>
      <c r="I19" s="46">
        <f t="shared" si="5"/>
        <v>0</v>
      </c>
    </row>
    <row r="20" spans="1:9" ht="252.75" customHeight="1">
      <c r="A20" s="3"/>
      <c r="B20" s="11"/>
      <c r="C20" s="66" t="s">
        <v>711</v>
      </c>
      <c r="D20" s="21" t="s">
        <v>710</v>
      </c>
      <c r="E20" s="45">
        <f>VLOOKUP(C20,'Короткий прайс'!A:B,2,0)</f>
        <v>105</v>
      </c>
      <c r="F20" s="46">
        <f t="shared" si="3"/>
        <v>1509375</v>
      </c>
      <c r="G20" s="47"/>
      <c r="H20" s="48">
        <f t="shared" si="4"/>
        <v>0</v>
      </c>
      <c r="I20" s="46">
        <f t="shared" si="5"/>
        <v>0</v>
      </c>
    </row>
    <row r="21" spans="1:9" ht="156.75">
      <c r="A21" s="3">
        <v>302912706</v>
      </c>
      <c r="B21" s="11"/>
      <c r="C21" s="66" t="s">
        <v>50</v>
      </c>
      <c r="D21" s="21" t="s">
        <v>270</v>
      </c>
      <c r="E21" s="45">
        <f>VLOOKUP(C21,'Короткий прайс'!A:B,2,0)</f>
        <v>225</v>
      </c>
      <c r="F21" s="46">
        <f t="shared" si="3"/>
        <v>3234375</v>
      </c>
      <c r="G21" s="47"/>
      <c r="H21" s="48">
        <f t="shared" si="4"/>
        <v>0</v>
      </c>
      <c r="I21" s="46">
        <f t="shared" si="5"/>
        <v>0</v>
      </c>
    </row>
    <row r="22" spans="1:9" ht="171">
      <c r="A22" s="3">
        <v>302912707</v>
      </c>
      <c r="B22" s="11"/>
      <c r="C22" s="66" t="s">
        <v>51</v>
      </c>
      <c r="D22" s="21" t="s">
        <v>271</v>
      </c>
      <c r="E22" s="45">
        <f>VLOOKUP(C22,'Короткий прайс'!A:B,2,0)</f>
        <v>245</v>
      </c>
      <c r="F22" s="46">
        <f t="shared" si="3"/>
        <v>3521875</v>
      </c>
      <c r="G22" s="47"/>
      <c r="H22" s="48">
        <f t="shared" si="4"/>
        <v>0</v>
      </c>
      <c r="I22" s="46">
        <f t="shared" si="5"/>
        <v>0</v>
      </c>
    </row>
    <row r="23" spans="1:9" ht="164.85" customHeight="1">
      <c r="A23" s="3">
        <v>302918016</v>
      </c>
      <c r="B23" s="11"/>
      <c r="C23" s="66" t="s">
        <v>52</v>
      </c>
      <c r="D23" s="21" t="s">
        <v>272</v>
      </c>
      <c r="E23" s="45">
        <f>VLOOKUP(C23,'Короткий прайс'!A:B,2,0)</f>
        <v>60</v>
      </c>
      <c r="F23" s="46">
        <f t="shared" si="3"/>
        <v>862500</v>
      </c>
      <c r="G23" s="47"/>
      <c r="H23" s="48">
        <f t="shared" si="4"/>
        <v>0</v>
      </c>
      <c r="I23" s="46">
        <f t="shared" si="5"/>
        <v>0</v>
      </c>
    </row>
    <row r="24" spans="1:9" ht="164.85" customHeight="1">
      <c r="A24" s="3"/>
      <c r="B24" s="11"/>
      <c r="C24" s="66" t="s">
        <v>722</v>
      </c>
      <c r="D24" s="21" t="s">
        <v>723</v>
      </c>
      <c r="E24" s="45">
        <f>VLOOKUP(C24,'Короткий прайс'!A:B,2,0)</f>
        <v>60</v>
      </c>
      <c r="F24" s="46">
        <f t="shared" si="3"/>
        <v>862500</v>
      </c>
      <c r="G24" s="47"/>
      <c r="H24" s="48">
        <f t="shared" si="4"/>
        <v>0</v>
      </c>
      <c r="I24" s="46">
        <f t="shared" si="5"/>
        <v>0</v>
      </c>
    </row>
    <row r="25" spans="1:9" ht="190.9" customHeight="1">
      <c r="A25" s="3">
        <v>302915286</v>
      </c>
      <c r="B25" s="11"/>
      <c r="C25" s="66" t="s">
        <v>389</v>
      </c>
      <c r="D25" s="21" t="s">
        <v>541</v>
      </c>
      <c r="E25" s="45">
        <f>VLOOKUP(C25,'Короткий прайс'!A:B,2,0)</f>
        <v>60</v>
      </c>
      <c r="F25" s="46">
        <f t="shared" si="3"/>
        <v>862500</v>
      </c>
      <c r="G25" s="47"/>
      <c r="H25" s="48">
        <f t="shared" si="4"/>
        <v>0</v>
      </c>
      <c r="I25" s="46">
        <f t="shared" si="5"/>
        <v>0</v>
      </c>
    </row>
    <row r="26" spans="1:9" ht="185.25">
      <c r="A26" s="3">
        <v>302903589</v>
      </c>
      <c r="B26" s="11"/>
      <c r="C26" s="66" t="s">
        <v>53</v>
      </c>
      <c r="D26" s="21" t="s">
        <v>273</v>
      </c>
      <c r="E26" s="45">
        <f>VLOOKUP(C26,'Короткий прайс'!A:B,2,0)</f>
        <v>53.5</v>
      </c>
      <c r="F26" s="46">
        <f t="shared" si="3"/>
        <v>769063</v>
      </c>
      <c r="G26" s="47"/>
      <c r="H26" s="48">
        <f t="shared" si="4"/>
        <v>0</v>
      </c>
      <c r="I26" s="46">
        <f t="shared" si="5"/>
        <v>0</v>
      </c>
    </row>
    <row r="27" spans="1:9" ht="242.25">
      <c r="A27" s="3" t="s">
        <v>640</v>
      </c>
      <c r="B27" s="11"/>
      <c r="C27" s="66" t="s">
        <v>624</v>
      </c>
      <c r="D27" s="21" t="s">
        <v>639</v>
      </c>
      <c r="E27" s="45">
        <f>VLOOKUP(C27,'Короткий прайс'!A:B,2,0)</f>
        <v>250</v>
      </c>
      <c r="F27" s="46">
        <f t="shared" si="3"/>
        <v>3593750</v>
      </c>
      <c r="G27" s="47"/>
      <c r="H27" s="48">
        <f t="shared" si="4"/>
        <v>0</v>
      </c>
      <c r="I27" s="46">
        <f t="shared" si="5"/>
        <v>0</v>
      </c>
    </row>
    <row r="28" spans="1:9" ht="242.25">
      <c r="A28" s="3">
        <v>302918273</v>
      </c>
      <c r="B28" s="11"/>
      <c r="C28" s="66" t="s">
        <v>625</v>
      </c>
      <c r="D28" s="21" t="s">
        <v>641</v>
      </c>
      <c r="E28" s="45">
        <f>VLOOKUP(C28,'Короткий прайс'!A:B,2,0)</f>
        <v>470</v>
      </c>
      <c r="F28" s="46">
        <f t="shared" si="3"/>
        <v>6756250</v>
      </c>
      <c r="G28" s="47"/>
      <c r="H28" s="48">
        <f t="shared" si="4"/>
        <v>0</v>
      </c>
      <c r="I28" s="46">
        <f t="shared" si="5"/>
        <v>0</v>
      </c>
    </row>
    <row r="29" spans="1:9" ht="199.5">
      <c r="A29" s="3">
        <v>302917212</v>
      </c>
      <c r="B29" s="11"/>
      <c r="C29" s="66" t="s">
        <v>54</v>
      </c>
      <c r="D29" s="21" t="s">
        <v>274</v>
      </c>
      <c r="E29" s="45">
        <f>VLOOKUP(C29,'Короткий прайс'!A:B,2,0)</f>
        <v>650</v>
      </c>
      <c r="F29" s="46">
        <f t="shared" si="3"/>
        <v>9343750</v>
      </c>
      <c r="G29" s="47"/>
      <c r="H29" s="48">
        <f t="shared" si="4"/>
        <v>0</v>
      </c>
      <c r="I29" s="46">
        <f t="shared" si="5"/>
        <v>0</v>
      </c>
    </row>
    <row r="30" spans="1:9" ht="149.44999999999999" customHeight="1">
      <c r="A30" s="3">
        <v>302912710</v>
      </c>
      <c r="B30" s="11"/>
      <c r="C30" s="66" t="s">
        <v>55</v>
      </c>
      <c r="D30" s="21" t="s">
        <v>275</v>
      </c>
      <c r="E30" s="45">
        <f>VLOOKUP(C30,'Короткий прайс'!A:B,2,0)</f>
        <v>520</v>
      </c>
      <c r="F30" s="46">
        <f t="shared" si="3"/>
        <v>7475000</v>
      </c>
      <c r="G30" s="47"/>
      <c r="H30" s="48">
        <f t="shared" si="4"/>
        <v>0</v>
      </c>
      <c r="I30" s="46">
        <f t="shared" si="5"/>
        <v>0</v>
      </c>
    </row>
    <row r="31" spans="1:9" ht="106.15" customHeight="1">
      <c r="A31" s="3">
        <v>305700588</v>
      </c>
      <c r="B31" s="11"/>
      <c r="C31" s="66" t="s">
        <v>56</v>
      </c>
      <c r="D31" s="21" t="s">
        <v>73</v>
      </c>
      <c r="E31" s="45">
        <f>VLOOKUP(C31,'Короткий прайс'!A:B,2,0)</f>
        <v>15</v>
      </c>
      <c r="F31" s="46">
        <f t="shared" si="3"/>
        <v>215625</v>
      </c>
      <c r="G31" s="47"/>
      <c r="H31" s="48">
        <f t="shared" si="4"/>
        <v>0</v>
      </c>
      <c r="I31" s="46">
        <f t="shared" si="5"/>
        <v>0</v>
      </c>
    </row>
    <row r="32" spans="1:9" ht="106.15" customHeight="1">
      <c r="A32" s="3">
        <v>305302796</v>
      </c>
      <c r="B32" s="11"/>
      <c r="C32" s="66" t="s">
        <v>189</v>
      </c>
      <c r="D32" s="21" t="s">
        <v>276</v>
      </c>
      <c r="E32" s="45">
        <f>VLOOKUP(C32,'Короткий прайс'!A:B,2,0)</f>
        <v>73</v>
      </c>
      <c r="F32" s="46">
        <f t="shared" si="3"/>
        <v>1049375</v>
      </c>
      <c r="G32" s="47"/>
      <c r="H32" s="48">
        <f t="shared" si="4"/>
        <v>0</v>
      </c>
      <c r="I32" s="46">
        <f t="shared" si="5"/>
        <v>0</v>
      </c>
    </row>
    <row r="33" spans="1:9" ht="106.15" customHeight="1">
      <c r="A33" s="3">
        <v>305301995</v>
      </c>
      <c r="B33" s="11"/>
      <c r="C33" s="66" t="s">
        <v>57</v>
      </c>
      <c r="D33" s="21" t="s">
        <v>277</v>
      </c>
      <c r="E33" s="45">
        <f>VLOOKUP(C33,'Короткий прайс'!A:B,2,0)</f>
        <v>200</v>
      </c>
      <c r="F33" s="46">
        <f t="shared" si="3"/>
        <v>2875000</v>
      </c>
      <c r="G33" s="47"/>
      <c r="H33" s="48">
        <f t="shared" si="4"/>
        <v>0</v>
      </c>
      <c r="I33" s="46">
        <f t="shared" si="5"/>
        <v>0</v>
      </c>
    </row>
    <row r="34" spans="1:9" ht="106.15" customHeight="1">
      <c r="A34" s="3">
        <v>305302004</v>
      </c>
      <c r="B34" s="11"/>
      <c r="C34" s="66" t="s">
        <v>58</v>
      </c>
      <c r="D34" s="21" t="s">
        <v>278</v>
      </c>
      <c r="E34" s="45">
        <f>VLOOKUP(C34,'Короткий прайс'!A:B,2,0)</f>
        <v>245</v>
      </c>
      <c r="F34" s="46">
        <f t="shared" si="3"/>
        <v>3521875</v>
      </c>
      <c r="G34" s="47"/>
      <c r="H34" s="48">
        <f t="shared" si="4"/>
        <v>0</v>
      </c>
      <c r="I34" s="46">
        <f t="shared" si="5"/>
        <v>0</v>
      </c>
    </row>
    <row r="35" spans="1:9" ht="106.15" customHeight="1">
      <c r="A35" s="3">
        <v>305301408</v>
      </c>
      <c r="B35" s="11"/>
      <c r="C35" s="66" t="s">
        <v>59</v>
      </c>
      <c r="D35" s="21" t="s">
        <v>279</v>
      </c>
      <c r="E35" s="45">
        <f>VLOOKUP(C35,'Короткий прайс'!A:B,2,0)</f>
        <v>74</v>
      </c>
      <c r="F35" s="46">
        <f t="shared" si="3"/>
        <v>1063750</v>
      </c>
      <c r="G35" s="47"/>
      <c r="H35" s="48">
        <f t="shared" si="4"/>
        <v>0</v>
      </c>
      <c r="I35" s="46">
        <f t="shared" si="5"/>
        <v>0</v>
      </c>
    </row>
    <row r="36" spans="1:9" ht="106.15" customHeight="1">
      <c r="A36" s="3">
        <v>305301409</v>
      </c>
      <c r="B36" s="11"/>
      <c r="C36" s="66" t="s">
        <v>60</v>
      </c>
      <c r="D36" s="21" t="s">
        <v>280</v>
      </c>
      <c r="E36" s="45">
        <f>VLOOKUP(C36,'Короткий прайс'!A:B,2,0)</f>
        <v>82</v>
      </c>
      <c r="F36" s="46">
        <f t="shared" si="3"/>
        <v>1178750</v>
      </c>
      <c r="G36" s="47"/>
      <c r="H36" s="48">
        <f t="shared" si="4"/>
        <v>0</v>
      </c>
      <c r="I36" s="46">
        <f t="shared" si="5"/>
        <v>0</v>
      </c>
    </row>
    <row r="37" spans="1:9" ht="106.15" customHeight="1">
      <c r="A37" s="3">
        <v>305303208</v>
      </c>
      <c r="B37" s="11"/>
      <c r="C37" s="66" t="s">
        <v>596</v>
      </c>
      <c r="D37" s="21" t="s">
        <v>635</v>
      </c>
      <c r="E37" s="45">
        <f>VLOOKUP(C37,'Короткий прайс'!A:B,2,0)</f>
        <v>77</v>
      </c>
      <c r="F37" s="46">
        <f t="shared" si="3"/>
        <v>1106875</v>
      </c>
      <c r="G37" s="47"/>
      <c r="H37" s="48">
        <f t="shared" si="4"/>
        <v>0</v>
      </c>
      <c r="I37" s="46">
        <f t="shared" si="5"/>
        <v>0</v>
      </c>
    </row>
    <row r="38" spans="1:9" ht="106.15" customHeight="1">
      <c r="A38" s="3">
        <v>305301412</v>
      </c>
      <c r="B38" s="11"/>
      <c r="C38" s="66" t="s">
        <v>61</v>
      </c>
      <c r="D38" s="21" t="s">
        <v>281</v>
      </c>
      <c r="E38" s="45">
        <f>VLOOKUP(C38,'Короткий прайс'!A:B,2,0)</f>
        <v>140</v>
      </c>
      <c r="F38" s="46">
        <f t="shared" si="3"/>
        <v>2012500</v>
      </c>
      <c r="G38" s="47"/>
      <c r="H38" s="48">
        <f t="shared" si="4"/>
        <v>0</v>
      </c>
      <c r="I38" s="46">
        <f t="shared" si="5"/>
        <v>0</v>
      </c>
    </row>
    <row r="39" spans="1:9" ht="106.15" customHeight="1">
      <c r="A39" s="3">
        <v>305301214</v>
      </c>
      <c r="B39" s="11"/>
      <c r="C39" s="66" t="s">
        <v>62</v>
      </c>
      <c r="D39" s="21" t="s">
        <v>282</v>
      </c>
      <c r="E39" s="45">
        <f>VLOOKUP(C39,'Короткий прайс'!A:B,2,0)</f>
        <v>150</v>
      </c>
      <c r="F39" s="46">
        <f t="shared" si="3"/>
        <v>2156250</v>
      </c>
      <c r="G39" s="47"/>
      <c r="H39" s="48">
        <f t="shared" si="4"/>
        <v>0</v>
      </c>
      <c r="I39" s="46">
        <f t="shared" si="5"/>
        <v>0</v>
      </c>
    </row>
    <row r="40" spans="1:9" ht="106.15" customHeight="1">
      <c r="A40" s="3">
        <v>305301406</v>
      </c>
      <c r="B40" s="11"/>
      <c r="C40" s="66" t="s">
        <v>63</v>
      </c>
      <c r="D40" s="21" t="s">
        <v>283</v>
      </c>
      <c r="E40" s="45">
        <f>VLOOKUP(C40,'Короткий прайс'!A:B,2,0)</f>
        <v>143</v>
      </c>
      <c r="F40" s="46">
        <f t="shared" si="3"/>
        <v>2055625</v>
      </c>
      <c r="G40" s="47"/>
      <c r="H40" s="48">
        <f t="shared" si="4"/>
        <v>0</v>
      </c>
      <c r="I40" s="46">
        <f t="shared" si="5"/>
        <v>0</v>
      </c>
    </row>
    <row r="41" spans="1:9" ht="106.15" customHeight="1">
      <c r="A41" s="3"/>
      <c r="B41"/>
      <c r="C41" s="66" t="s">
        <v>661</v>
      </c>
      <c r="D41" s="21" t="s">
        <v>662</v>
      </c>
      <c r="E41" s="45">
        <f>VLOOKUP(C41,'Короткий прайс'!A:B,2,0)</f>
        <v>230</v>
      </c>
      <c r="F41" s="46">
        <f t="shared" si="3"/>
        <v>3306250</v>
      </c>
      <c r="G41" s="47"/>
      <c r="H41" s="48">
        <f t="shared" si="4"/>
        <v>0</v>
      </c>
      <c r="I41" s="46">
        <f t="shared" si="5"/>
        <v>0</v>
      </c>
    </row>
    <row r="42" spans="1:9" ht="106.15" customHeight="1">
      <c r="A42" s="3">
        <v>305301984</v>
      </c>
      <c r="B42" s="11"/>
      <c r="C42" s="66" t="s">
        <v>64</v>
      </c>
      <c r="D42" s="21" t="s">
        <v>74</v>
      </c>
      <c r="E42" s="45">
        <f>VLOOKUP(C42,'Короткий прайс'!A:B,2,0)</f>
        <v>165</v>
      </c>
      <c r="F42" s="46">
        <f t="shared" si="3"/>
        <v>2371875</v>
      </c>
      <c r="G42" s="47"/>
      <c r="H42" s="48">
        <f t="shared" si="4"/>
        <v>0</v>
      </c>
      <c r="I42" s="46">
        <f t="shared" si="5"/>
        <v>0</v>
      </c>
    </row>
    <row r="43" spans="1:9" ht="106.15" customHeight="1">
      <c r="A43" s="3"/>
      <c r="B43" s="11"/>
      <c r="C43" s="66" t="s">
        <v>413</v>
      </c>
      <c r="D43" s="21" t="s">
        <v>423</v>
      </c>
      <c r="E43" s="45">
        <f>VLOOKUP(C43,'Короткий прайс'!A:B,2,0)</f>
        <v>135</v>
      </c>
      <c r="F43" s="46">
        <f t="shared" si="3"/>
        <v>1940625</v>
      </c>
      <c r="G43" s="47"/>
      <c r="H43" s="48">
        <f t="shared" si="4"/>
        <v>0</v>
      </c>
      <c r="I43" s="46">
        <f t="shared" si="5"/>
        <v>0</v>
      </c>
    </row>
    <row r="44" spans="1:9" ht="106.15" customHeight="1">
      <c r="A44" s="3">
        <v>305302861</v>
      </c>
      <c r="B44" s="11"/>
      <c r="C44" s="66" t="s">
        <v>65</v>
      </c>
      <c r="D44" s="21" t="s">
        <v>74</v>
      </c>
      <c r="E44" s="45">
        <f>VLOOKUP(C44,'Короткий прайс'!A:B,2,0)</f>
        <v>175</v>
      </c>
      <c r="F44" s="46">
        <f t="shared" si="3"/>
        <v>2515625</v>
      </c>
      <c r="G44" s="47"/>
      <c r="H44" s="48">
        <f t="shared" si="4"/>
        <v>0</v>
      </c>
      <c r="I44" s="46">
        <f t="shared" si="5"/>
        <v>0</v>
      </c>
    </row>
    <row r="45" spans="1:9" ht="114">
      <c r="A45" s="3">
        <v>305302862</v>
      </c>
      <c r="B45" s="11"/>
      <c r="C45" s="66" t="s">
        <v>66</v>
      </c>
      <c r="D45" s="21" t="s">
        <v>284</v>
      </c>
      <c r="E45" s="45">
        <f>VLOOKUP(C45,'Короткий прайс'!A:B,2,0)</f>
        <v>68</v>
      </c>
      <c r="F45" s="46">
        <f t="shared" si="3"/>
        <v>977500</v>
      </c>
      <c r="G45" s="47"/>
      <c r="H45" s="48">
        <f t="shared" si="4"/>
        <v>0</v>
      </c>
      <c r="I45" s="46">
        <f t="shared" si="5"/>
        <v>0</v>
      </c>
    </row>
    <row r="46" spans="1:9" ht="114">
      <c r="A46" s="3">
        <v>305302862</v>
      </c>
      <c r="B46" s="11"/>
      <c r="C46" s="66" t="s">
        <v>66</v>
      </c>
      <c r="D46" s="21" t="s">
        <v>284</v>
      </c>
      <c r="E46" s="45">
        <f>VLOOKUP(C46,'Короткий прайс'!A:B,2,0)</f>
        <v>68</v>
      </c>
      <c r="F46" s="46">
        <f t="shared" si="3"/>
        <v>977500</v>
      </c>
      <c r="G46" s="47"/>
      <c r="H46" s="48">
        <f t="shared" si="4"/>
        <v>0</v>
      </c>
      <c r="I46" s="46">
        <f t="shared" si="5"/>
        <v>0</v>
      </c>
    </row>
    <row r="47" spans="1:9" ht="114">
      <c r="A47" s="3">
        <v>305302866</v>
      </c>
      <c r="B47" s="11"/>
      <c r="C47" s="66" t="s">
        <v>67</v>
      </c>
      <c r="D47" s="21" t="s">
        <v>285</v>
      </c>
      <c r="E47" s="45">
        <f>VLOOKUP(C47,'Короткий прайс'!A:B,2,0)</f>
        <v>75</v>
      </c>
      <c r="F47" s="46">
        <f t="shared" si="3"/>
        <v>1078125</v>
      </c>
      <c r="G47" s="47"/>
      <c r="H47" s="48">
        <f t="shared" si="4"/>
        <v>0</v>
      </c>
      <c r="I47" s="46">
        <f t="shared" si="5"/>
        <v>0</v>
      </c>
    </row>
    <row r="48" spans="1:9" ht="128.25">
      <c r="A48" s="3">
        <v>305302868</v>
      </c>
      <c r="B48" s="11"/>
      <c r="C48" s="66" t="s">
        <v>68</v>
      </c>
      <c r="D48" s="21" t="s">
        <v>286</v>
      </c>
      <c r="E48" s="45">
        <f>VLOOKUP(C48,'Короткий прайс'!A:B,2,0)</f>
        <v>79</v>
      </c>
      <c r="F48" s="46">
        <f t="shared" si="3"/>
        <v>1135625</v>
      </c>
      <c r="G48" s="47"/>
      <c r="H48" s="48">
        <f t="shared" si="4"/>
        <v>0</v>
      </c>
      <c r="I48" s="46">
        <f t="shared" si="5"/>
        <v>0</v>
      </c>
    </row>
    <row r="49" spans="1:9" ht="145.15" customHeight="1">
      <c r="A49" s="3">
        <v>305301335</v>
      </c>
      <c r="B49" s="11"/>
      <c r="C49" s="66" t="s">
        <v>414</v>
      </c>
      <c r="D49" s="21" t="s">
        <v>287</v>
      </c>
      <c r="E49" s="45">
        <f>VLOOKUP(C49,'Короткий прайс'!A:B,2,0)</f>
        <v>88</v>
      </c>
      <c r="F49" s="46">
        <f t="shared" si="3"/>
        <v>1265000</v>
      </c>
      <c r="G49" s="47"/>
      <c r="H49" s="48">
        <f t="shared" si="4"/>
        <v>0</v>
      </c>
      <c r="I49" s="46">
        <f t="shared" si="5"/>
        <v>0</v>
      </c>
    </row>
    <row r="50" spans="1:9" ht="145.15" customHeight="1">
      <c r="A50" s="3"/>
      <c r="B50" s="11"/>
      <c r="C50" s="66" t="s">
        <v>657</v>
      </c>
      <c r="D50" s="21" t="s">
        <v>658</v>
      </c>
      <c r="E50" s="45">
        <f>VLOOKUP(C50,'Короткий прайс'!A:B,2,0)</f>
        <v>115</v>
      </c>
      <c r="F50" s="46">
        <f t="shared" si="3"/>
        <v>1653125</v>
      </c>
      <c r="G50" s="47"/>
      <c r="H50" s="48">
        <f t="shared" si="4"/>
        <v>0</v>
      </c>
      <c r="I50" s="46">
        <f t="shared" si="5"/>
        <v>0</v>
      </c>
    </row>
    <row r="51" spans="1:9" ht="123.4" customHeight="1">
      <c r="A51" s="3">
        <v>305301588</v>
      </c>
      <c r="B51" s="11"/>
      <c r="C51" s="66" t="s">
        <v>804</v>
      </c>
      <c r="D51" s="21" t="s">
        <v>288</v>
      </c>
      <c r="E51" s="45">
        <f>VLOOKUP(C51,'Короткий прайс'!A:B,2,0)</f>
        <v>170</v>
      </c>
      <c r="F51" s="46">
        <f t="shared" si="3"/>
        <v>2443750</v>
      </c>
      <c r="G51" s="47"/>
      <c r="H51" s="48">
        <f t="shared" si="4"/>
        <v>0</v>
      </c>
      <c r="I51" s="46">
        <f t="shared" si="5"/>
        <v>0</v>
      </c>
    </row>
    <row r="52" spans="1:9" ht="106.15" customHeight="1">
      <c r="A52" s="3">
        <v>305302411</v>
      </c>
      <c r="B52" s="11"/>
      <c r="C52" s="66" t="s">
        <v>69</v>
      </c>
      <c r="D52" s="21" t="s">
        <v>289</v>
      </c>
      <c r="E52" s="45">
        <f>VLOOKUP(C52,'Короткий прайс'!A:B,2,0)</f>
        <v>150</v>
      </c>
      <c r="F52" s="46">
        <f t="shared" si="3"/>
        <v>2156250</v>
      </c>
      <c r="G52" s="47"/>
      <c r="H52" s="48">
        <f t="shared" si="4"/>
        <v>0</v>
      </c>
      <c r="I52" s="46">
        <f t="shared" si="5"/>
        <v>0</v>
      </c>
    </row>
    <row r="53" spans="1:9" ht="128.25">
      <c r="A53" s="3"/>
      <c r="B53" s="11"/>
      <c r="C53" s="66" t="s">
        <v>702</v>
      </c>
      <c r="D53" s="21" t="s">
        <v>703</v>
      </c>
      <c r="E53" s="45">
        <f>VLOOKUP(C53,'Короткий прайс'!A:B,2,0)</f>
        <v>135</v>
      </c>
      <c r="F53" s="46">
        <f t="shared" si="3"/>
        <v>1940625</v>
      </c>
      <c r="G53" s="47"/>
      <c r="H53" s="48">
        <f t="shared" si="4"/>
        <v>0</v>
      </c>
      <c r="I53" s="46">
        <f t="shared" si="5"/>
        <v>0</v>
      </c>
    </row>
    <row r="54" spans="1:9" ht="106.15" customHeight="1">
      <c r="A54" s="3">
        <v>305302837</v>
      </c>
      <c r="B54" s="11"/>
      <c r="C54" s="66" t="s">
        <v>70</v>
      </c>
      <c r="D54" s="21" t="s">
        <v>75</v>
      </c>
      <c r="E54" s="45">
        <f>VLOOKUP(C54,'Короткий прайс'!A:B,2,0)</f>
        <v>220</v>
      </c>
      <c r="F54" s="46">
        <f t="shared" si="3"/>
        <v>3162500</v>
      </c>
      <c r="G54" s="47"/>
      <c r="H54" s="48">
        <f t="shared" si="4"/>
        <v>0</v>
      </c>
      <c r="I54" s="46">
        <f t="shared" si="5"/>
        <v>0</v>
      </c>
    </row>
    <row r="55" spans="1:9" ht="106.5" customHeight="1">
      <c r="A55" s="3">
        <v>305302338</v>
      </c>
      <c r="B55" s="11"/>
      <c r="C55" s="66" t="s">
        <v>71</v>
      </c>
      <c r="D55" s="21" t="s">
        <v>290</v>
      </c>
      <c r="E55" s="45">
        <f>VLOOKUP(C55,'Короткий прайс'!A:B,2,0)</f>
        <v>61</v>
      </c>
      <c r="F55" s="46">
        <f t="shared" si="3"/>
        <v>876875</v>
      </c>
      <c r="G55" s="47"/>
      <c r="H55" s="48">
        <f t="shared" si="4"/>
        <v>0</v>
      </c>
      <c r="I55" s="46">
        <f t="shared" si="5"/>
        <v>0</v>
      </c>
    </row>
    <row r="56" spans="1:9" ht="97.5" customHeight="1">
      <c r="A56" s="3">
        <v>305303442</v>
      </c>
      <c r="B56" s="11"/>
      <c r="C56" s="66" t="s">
        <v>72</v>
      </c>
      <c r="D56" s="21" t="s">
        <v>291</v>
      </c>
      <c r="E56" s="45">
        <f>VLOOKUP(C56,'Короткий прайс'!A:B,2,0)</f>
        <v>67</v>
      </c>
      <c r="F56" s="46">
        <f t="shared" si="3"/>
        <v>963125</v>
      </c>
      <c r="G56" s="47"/>
      <c r="H56" s="48">
        <f t="shared" si="4"/>
        <v>0</v>
      </c>
      <c r="I56" s="46">
        <f t="shared" si="5"/>
        <v>0</v>
      </c>
    </row>
    <row r="57" spans="1:9" ht="228">
      <c r="A57" s="3">
        <v>302912700</v>
      </c>
      <c r="B57" s="11"/>
      <c r="C57" s="66" t="s">
        <v>193</v>
      </c>
      <c r="D57" s="21" t="s">
        <v>542</v>
      </c>
      <c r="E57" s="45">
        <f>VLOOKUP(C57,'Короткий прайс'!A:B,2,0)</f>
        <v>500</v>
      </c>
      <c r="F57" s="46">
        <f t="shared" si="3"/>
        <v>7187500</v>
      </c>
      <c r="G57" s="47"/>
      <c r="H57" s="48">
        <f t="shared" si="4"/>
        <v>0</v>
      </c>
      <c r="I57" s="46">
        <f t="shared" si="5"/>
        <v>0</v>
      </c>
    </row>
    <row r="58" spans="1:9" ht="213.75">
      <c r="A58" s="3">
        <v>302913782</v>
      </c>
      <c r="B58" s="11"/>
      <c r="C58" s="66" t="s">
        <v>194</v>
      </c>
      <c r="D58" s="21" t="s">
        <v>543</v>
      </c>
      <c r="E58" s="45">
        <f>VLOOKUP(C58,'Короткий прайс'!A:B,2,0)</f>
        <v>530</v>
      </c>
      <c r="F58" s="46">
        <f t="shared" si="3"/>
        <v>7618750</v>
      </c>
      <c r="G58" s="47"/>
      <c r="H58" s="48">
        <f t="shared" si="4"/>
        <v>0</v>
      </c>
      <c r="I58" s="46">
        <f t="shared" si="5"/>
        <v>0</v>
      </c>
    </row>
    <row r="59" spans="1:9" ht="117.4" customHeight="1">
      <c r="A59" s="2"/>
      <c r="B59" s="88"/>
      <c r="C59" s="66" t="s">
        <v>955</v>
      </c>
      <c r="D59" s="21" t="s">
        <v>616</v>
      </c>
      <c r="E59" s="45">
        <f>VLOOKUP(C59,'Короткий прайс'!A:B,2,0)</f>
        <v>1247</v>
      </c>
      <c r="F59" s="46">
        <f t="shared" si="3"/>
        <v>17925625</v>
      </c>
      <c r="G59" s="47"/>
      <c r="H59" s="48">
        <f t="shared" si="4"/>
        <v>0</v>
      </c>
      <c r="I59" s="46">
        <f t="shared" si="5"/>
        <v>0</v>
      </c>
    </row>
    <row r="60" spans="1:9" ht="117.4" customHeight="1">
      <c r="A60" s="2"/>
      <c r="B60" s="89"/>
      <c r="C60" s="66" t="s">
        <v>956</v>
      </c>
      <c r="D60" s="21" t="s">
        <v>616</v>
      </c>
      <c r="E60" s="45">
        <f>VLOOKUP(C60,'Короткий прайс'!A:B,2,0)</f>
        <v>2000</v>
      </c>
      <c r="F60" s="46">
        <f t="shared" si="3"/>
        <v>28750000</v>
      </c>
      <c r="G60" s="47"/>
      <c r="H60" s="48">
        <f t="shared" si="4"/>
        <v>0</v>
      </c>
      <c r="I60" s="46">
        <f t="shared" si="5"/>
        <v>0</v>
      </c>
    </row>
    <row r="61" spans="1:9" ht="117.4" customHeight="1">
      <c r="A61" s="2"/>
      <c r="B61" s="90"/>
      <c r="C61" s="66" t="s">
        <v>957</v>
      </c>
      <c r="D61" s="21" t="s">
        <v>616</v>
      </c>
      <c r="E61" s="45">
        <f>VLOOKUP(C61,'Короткий прайс'!A:B,2,0)</f>
        <v>1247</v>
      </c>
      <c r="F61" s="46">
        <f t="shared" si="3"/>
        <v>17925625</v>
      </c>
      <c r="G61" s="47"/>
      <c r="H61" s="48">
        <f t="shared" si="4"/>
        <v>0</v>
      </c>
      <c r="I61" s="46">
        <f t="shared" si="5"/>
        <v>0</v>
      </c>
    </row>
    <row r="62" spans="1:9" ht="117.4" customHeight="1">
      <c r="A62" s="2"/>
      <c r="B62" s="86"/>
      <c r="C62" s="72" t="s">
        <v>963</v>
      </c>
      <c r="D62" s="84" t="s">
        <v>841</v>
      </c>
      <c r="E62" s="45">
        <f>VLOOKUP(C62,'Короткий прайс'!A:B,2,0)</f>
        <v>3800</v>
      </c>
      <c r="F62" s="46">
        <f t="shared" si="3"/>
        <v>54625000</v>
      </c>
      <c r="G62" s="47"/>
      <c r="H62" s="48">
        <f t="shared" si="4"/>
        <v>0</v>
      </c>
      <c r="I62" s="46">
        <f t="shared" si="5"/>
        <v>0</v>
      </c>
    </row>
    <row r="63" spans="1:9" ht="117.4" customHeight="1">
      <c r="A63" s="2"/>
      <c r="B63" s="86"/>
      <c r="C63" s="72" t="s">
        <v>967</v>
      </c>
      <c r="D63" s="91"/>
      <c r="E63" s="45">
        <f>VLOOKUP(C63,'Короткий прайс'!A:B,2,0)</f>
        <v>5600</v>
      </c>
      <c r="F63" s="46">
        <f t="shared" si="3"/>
        <v>80500000</v>
      </c>
      <c r="G63" s="47"/>
      <c r="H63" s="48">
        <f t="shared" si="4"/>
        <v>0</v>
      </c>
      <c r="I63" s="46">
        <f t="shared" si="5"/>
        <v>0</v>
      </c>
    </row>
    <row r="64" spans="1:9" ht="117.4" customHeight="1">
      <c r="A64" s="2"/>
      <c r="B64" s="86"/>
      <c r="C64" s="72" t="s">
        <v>964</v>
      </c>
      <c r="D64" s="85"/>
      <c r="E64" s="45">
        <f>VLOOKUP(C64,'Короткий прайс'!A:B,2,0)</f>
        <v>3800</v>
      </c>
      <c r="F64" s="46">
        <f t="shared" si="3"/>
        <v>54625000</v>
      </c>
      <c r="G64" s="47"/>
      <c r="H64" s="48">
        <f t="shared" si="4"/>
        <v>0</v>
      </c>
      <c r="I64" s="46">
        <f t="shared" si="5"/>
        <v>0</v>
      </c>
    </row>
    <row r="65" spans="1:9" ht="117.4" customHeight="1">
      <c r="A65" s="2"/>
      <c r="B65" s="86"/>
      <c r="C65" s="72" t="s">
        <v>968</v>
      </c>
      <c r="D65" s="84" t="s">
        <v>842</v>
      </c>
      <c r="E65" s="45">
        <f>VLOOKUP(C65,'Короткий прайс'!A:B,2,0)</f>
        <v>3300</v>
      </c>
      <c r="F65" s="46">
        <f t="shared" si="3"/>
        <v>47437500</v>
      </c>
      <c r="G65" s="47"/>
      <c r="H65" s="48">
        <f t="shared" si="4"/>
        <v>0</v>
      </c>
      <c r="I65" s="46">
        <f t="shared" si="5"/>
        <v>0</v>
      </c>
    </row>
    <row r="66" spans="1:9" ht="117.4" customHeight="1">
      <c r="A66" s="2"/>
      <c r="B66" s="86"/>
      <c r="C66" s="72" t="s">
        <v>965</v>
      </c>
      <c r="D66" s="91"/>
      <c r="E66" s="45">
        <f>VLOOKUP(C66,'Короткий прайс'!A:B,2,0)</f>
        <v>5200</v>
      </c>
      <c r="F66" s="46">
        <f t="shared" si="3"/>
        <v>74750000</v>
      </c>
      <c r="G66" s="47"/>
      <c r="H66" s="48">
        <f t="shared" si="4"/>
        <v>0</v>
      </c>
      <c r="I66" s="46">
        <f t="shared" si="5"/>
        <v>0</v>
      </c>
    </row>
    <row r="67" spans="1:9" ht="117.4" customHeight="1">
      <c r="A67" s="2"/>
      <c r="B67" s="86"/>
      <c r="C67" s="72" t="s">
        <v>966</v>
      </c>
      <c r="D67" s="85"/>
      <c r="E67" s="45">
        <f>VLOOKUP(C67,'Короткий прайс'!A:B,2,0)</f>
        <v>3300</v>
      </c>
      <c r="F67" s="46">
        <f t="shared" ref="F67:F87" si="6">ROUNDUP(E67*$J$1/0.88,0)</f>
        <v>47437500</v>
      </c>
      <c r="G67" s="47"/>
      <c r="H67" s="48">
        <f t="shared" ref="H67:H87" si="7">G67*E67</f>
        <v>0</v>
      </c>
      <c r="I67" s="46">
        <f t="shared" ref="I67:I87" si="8">G67*F67</f>
        <v>0</v>
      </c>
    </row>
    <row r="68" spans="1:9" ht="77.45" customHeight="1">
      <c r="B68" s="92"/>
      <c r="C68" s="68" t="s">
        <v>959</v>
      </c>
      <c r="D68" s="84" t="s">
        <v>645</v>
      </c>
      <c r="E68" s="45">
        <f>VLOOKUP(C68,'Короткий прайс'!A:B,2,0)</f>
        <v>700</v>
      </c>
      <c r="F68" s="46">
        <f t="shared" si="6"/>
        <v>10062500</v>
      </c>
      <c r="G68" s="47"/>
      <c r="H68" s="48">
        <f t="shared" si="7"/>
        <v>0</v>
      </c>
      <c r="I68" s="46">
        <f t="shared" si="8"/>
        <v>0</v>
      </c>
    </row>
    <row r="69" spans="1:9" ht="77.45" customHeight="1">
      <c r="B69" s="93"/>
      <c r="C69" s="68" t="s">
        <v>960</v>
      </c>
      <c r="D69" s="91"/>
      <c r="E69" s="45">
        <f>VLOOKUP(C69,'Короткий прайс'!A:B,2,0)</f>
        <v>1000</v>
      </c>
      <c r="F69" s="46">
        <f t="shared" si="6"/>
        <v>14375000</v>
      </c>
      <c r="G69" s="47"/>
      <c r="H69" s="48">
        <f t="shared" si="7"/>
        <v>0</v>
      </c>
      <c r="I69" s="46">
        <f t="shared" si="8"/>
        <v>0</v>
      </c>
    </row>
    <row r="70" spans="1:9" ht="77.45" customHeight="1">
      <c r="B70" s="94"/>
      <c r="C70" s="68" t="s">
        <v>961</v>
      </c>
      <c r="D70" s="91"/>
      <c r="E70" s="45">
        <f>VLOOKUP(C70,'Короткий прайс'!A:B,2,0)</f>
        <v>700</v>
      </c>
      <c r="F70" s="46">
        <f t="shared" si="6"/>
        <v>10062500</v>
      </c>
      <c r="G70" s="47"/>
      <c r="H70" s="48">
        <f t="shared" si="7"/>
        <v>0</v>
      </c>
      <c r="I70" s="46">
        <f t="shared" si="8"/>
        <v>0</v>
      </c>
    </row>
    <row r="71" spans="1:9" ht="117.4" customHeight="1">
      <c r="B71" s="43"/>
      <c r="C71" s="68" t="s">
        <v>958</v>
      </c>
      <c r="D71" s="44" t="s">
        <v>646</v>
      </c>
      <c r="E71" s="45">
        <f>VLOOKUP(C71,'Короткий прайс'!A:B,2,0)</f>
        <v>1100</v>
      </c>
      <c r="F71" s="46">
        <f t="shared" si="6"/>
        <v>15812500</v>
      </c>
      <c r="G71" s="47"/>
      <c r="H71" s="48">
        <f t="shared" si="7"/>
        <v>0</v>
      </c>
      <c r="I71" s="46">
        <f t="shared" si="8"/>
        <v>0</v>
      </c>
    </row>
    <row r="72" spans="1:9" ht="117.4" customHeight="1">
      <c r="B72" s="43"/>
      <c r="C72" s="68" t="s">
        <v>962</v>
      </c>
      <c r="D72" s="44" t="s">
        <v>823</v>
      </c>
      <c r="E72" s="45">
        <f>VLOOKUP(C72,'Короткий прайс'!A:B,2,0)</f>
        <v>350</v>
      </c>
      <c r="F72" s="46">
        <f t="shared" si="6"/>
        <v>5031250</v>
      </c>
      <c r="G72" s="47"/>
      <c r="H72" s="48">
        <f t="shared" si="7"/>
        <v>0</v>
      </c>
      <c r="I72" s="46">
        <f t="shared" si="8"/>
        <v>0</v>
      </c>
    </row>
    <row r="73" spans="1:9" ht="117.4" customHeight="1">
      <c r="B73" s="18"/>
      <c r="C73" s="67" t="s">
        <v>977</v>
      </c>
      <c r="D73" s="44" t="s">
        <v>942</v>
      </c>
      <c r="E73" s="45">
        <f>VLOOKUP(C73,'Короткий прайс'!A:B,2,0)</f>
        <v>340</v>
      </c>
      <c r="F73" s="46">
        <f t="shared" si="6"/>
        <v>4887500</v>
      </c>
      <c r="G73" s="47"/>
      <c r="H73" s="48">
        <f t="shared" si="7"/>
        <v>0</v>
      </c>
      <c r="I73" s="46">
        <f t="shared" si="8"/>
        <v>0</v>
      </c>
    </row>
    <row r="74" spans="1:9" ht="105.75" customHeight="1">
      <c r="B74" s="43"/>
      <c r="C74" s="68" t="s">
        <v>978</v>
      </c>
      <c r="D74" s="42" t="s">
        <v>593</v>
      </c>
      <c r="E74" s="45">
        <f>VLOOKUP(C74,'Короткий прайс'!A:B,2,0)</f>
        <v>400</v>
      </c>
      <c r="F74" s="46">
        <f t="shared" si="6"/>
        <v>5750000</v>
      </c>
      <c r="G74" s="47"/>
      <c r="H74" s="48">
        <f t="shared" si="7"/>
        <v>0</v>
      </c>
      <c r="I74" s="46">
        <f t="shared" si="8"/>
        <v>0</v>
      </c>
    </row>
    <row r="75" spans="1:9" ht="50.25" customHeight="1">
      <c r="A75" s="11"/>
      <c r="B75" s="86"/>
      <c r="C75" s="67" t="s">
        <v>979</v>
      </c>
      <c r="D75" s="87" t="s">
        <v>594</v>
      </c>
      <c r="E75" s="45">
        <f>VLOOKUP(C75,'Короткий прайс'!A:B,2,0)</f>
        <v>1100</v>
      </c>
      <c r="F75" s="46">
        <f t="shared" si="6"/>
        <v>15812500</v>
      </c>
      <c r="G75" s="47"/>
      <c r="H75" s="48">
        <f t="shared" si="7"/>
        <v>0</v>
      </c>
      <c r="I75" s="46">
        <f t="shared" si="8"/>
        <v>0</v>
      </c>
    </row>
    <row r="76" spans="1:9" ht="50.25" customHeight="1">
      <c r="A76" s="11"/>
      <c r="B76" s="86"/>
      <c r="C76" s="67" t="s">
        <v>980</v>
      </c>
      <c r="D76" s="87"/>
      <c r="E76" s="45">
        <f>VLOOKUP(C76,'Короткий прайс'!A:B,2,0)</f>
        <v>1850</v>
      </c>
      <c r="F76" s="46">
        <f t="shared" si="6"/>
        <v>26593750</v>
      </c>
      <c r="G76" s="47"/>
      <c r="H76" s="48">
        <f t="shared" si="7"/>
        <v>0</v>
      </c>
      <c r="I76" s="46">
        <f t="shared" si="8"/>
        <v>0</v>
      </c>
    </row>
    <row r="77" spans="1:9" ht="50.25" customHeight="1">
      <c r="A77" s="11"/>
      <c r="B77" s="86"/>
      <c r="C77" s="67" t="s">
        <v>981</v>
      </c>
      <c r="D77" s="87"/>
      <c r="E77" s="45">
        <f>VLOOKUP(C77,'Короткий прайс'!A:B,2,0)</f>
        <v>2650</v>
      </c>
      <c r="F77" s="46">
        <f t="shared" si="6"/>
        <v>38093750</v>
      </c>
      <c r="G77" s="47"/>
      <c r="H77" s="48">
        <f t="shared" si="7"/>
        <v>0</v>
      </c>
      <c r="I77" s="46">
        <f t="shared" si="8"/>
        <v>0</v>
      </c>
    </row>
    <row r="78" spans="1:9" ht="200.25">
      <c r="A78" s="20">
        <v>322100244</v>
      </c>
      <c r="B78" s="18"/>
      <c r="C78" s="53" t="s">
        <v>191</v>
      </c>
      <c r="D78" s="37" t="s">
        <v>547</v>
      </c>
      <c r="E78" s="45">
        <f>VLOOKUP(C78,'Короткий прайс'!A:B,2,0)</f>
        <v>860</v>
      </c>
      <c r="F78" s="46">
        <f t="shared" si="6"/>
        <v>12362500</v>
      </c>
      <c r="G78" s="47"/>
      <c r="H78" s="48">
        <f t="shared" si="7"/>
        <v>0</v>
      </c>
      <c r="I78" s="46">
        <f t="shared" si="8"/>
        <v>0</v>
      </c>
    </row>
    <row r="79" spans="1:9" ht="87" customHeight="1">
      <c r="A79" s="20">
        <v>302908146</v>
      </c>
      <c r="B79" s="18"/>
      <c r="C79" s="53" t="s">
        <v>622</v>
      </c>
      <c r="D79" s="37" t="s">
        <v>637</v>
      </c>
      <c r="E79" s="45">
        <f>VLOOKUP(C79,'Короткий прайс'!A:B,2,0)</f>
        <v>15</v>
      </c>
      <c r="F79" s="46">
        <f t="shared" si="6"/>
        <v>215625</v>
      </c>
      <c r="G79" s="47"/>
      <c r="H79" s="48">
        <f t="shared" si="7"/>
        <v>0</v>
      </c>
      <c r="I79" s="46">
        <f t="shared" si="8"/>
        <v>0</v>
      </c>
    </row>
    <row r="80" spans="1:9" ht="124.5" customHeight="1">
      <c r="A80" s="20">
        <v>305302400</v>
      </c>
      <c r="B80" s="18"/>
      <c r="C80" s="53" t="s">
        <v>626</v>
      </c>
      <c r="D80" s="37" t="s">
        <v>642</v>
      </c>
      <c r="E80" s="45">
        <f>VLOOKUP(C80,'Короткий прайс'!A:B,2,0)</f>
        <v>500</v>
      </c>
      <c r="F80" s="46">
        <f t="shared" si="6"/>
        <v>7187500</v>
      </c>
      <c r="G80" s="47"/>
      <c r="H80" s="48">
        <f t="shared" si="7"/>
        <v>0</v>
      </c>
      <c r="I80" s="46">
        <f t="shared" si="8"/>
        <v>0</v>
      </c>
    </row>
    <row r="81" spans="1:9" ht="101.65" customHeight="1">
      <c r="A81" s="20" t="s">
        <v>644</v>
      </c>
      <c r="B81" s="18"/>
      <c r="C81" s="53" t="s">
        <v>632</v>
      </c>
      <c r="D81" s="37" t="s">
        <v>643</v>
      </c>
      <c r="E81" s="45">
        <f>VLOOKUP(C81,'Короткий прайс'!A:B,2,0)</f>
        <v>210</v>
      </c>
      <c r="F81" s="46">
        <f t="shared" si="6"/>
        <v>3018750</v>
      </c>
      <c r="G81" s="47"/>
      <c r="H81" s="48">
        <f t="shared" si="7"/>
        <v>0</v>
      </c>
      <c r="I81" s="46">
        <f t="shared" si="8"/>
        <v>0</v>
      </c>
    </row>
    <row r="82" spans="1:9" ht="101.65" customHeight="1">
      <c r="A82" s="20"/>
      <c r="B82" s="18"/>
      <c r="C82" s="53" t="s">
        <v>724</v>
      </c>
      <c r="D82" s="37" t="s">
        <v>727</v>
      </c>
      <c r="E82" s="45">
        <f>VLOOKUP(C82,'Короткий прайс'!A:B,2,0)</f>
        <v>280</v>
      </c>
      <c r="F82" s="46">
        <f t="shared" si="6"/>
        <v>4025000</v>
      </c>
      <c r="G82" s="47"/>
      <c r="H82" s="48">
        <f t="shared" si="7"/>
        <v>0</v>
      </c>
      <c r="I82" s="46">
        <f t="shared" si="8"/>
        <v>0</v>
      </c>
    </row>
    <row r="83" spans="1:9" ht="101.65" customHeight="1">
      <c r="A83" s="20"/>
      <c r="B83" s="18"/>
      <c r="C83" s="53" t="s">
        <v>725</v>
      </c>
      <c r="D83" s="37" t="s">
        <v>728</v>
      </c>
      <c r="E83" s="45">
        <f>VLOOKUP(C83,'Короткий прайс'!A:B,2,0)</f>
        <v>74</v>
      </c>
      <c r="F83" s="46">
        <f t="shared" si="6"/>
        <v>1063750</v>
      </c>
      <c r="G83" s="47"/>
      <c r="H83" s="48">
        <f t="shared" si="7"/>
        <v>0</v>
      </c>
      <c r="I83" s="46">
        <f t="shared" si="8"/>
        <v>0</v>
      </c>
    </row>
    <row r="84" spans="1:9" ht="101.65" customHeight="1">
      <c r="A84" s="20"/>
      <c r="B84" s="18"/>
      <c r="C84" s="53" t="s">
        <v>726</v>
      </c>
      <c r="D84" s="37" t="s">
        <v>729</v>
      </c>
      <c r="E84" s="45">
        <f>VLOOKUP(C84,'Короткий прайс'!A:B,2,0)</f>
        <v>80</v>
      </c>
      <c r="F84" s="46">
        <f t="shared" si="6"/>
        <v>1150000</v>
      </c>
      <c r="G84" s="47"/>
      <c r="H84" s="48">
        <f t="shared" si="7"/>
        <v>0</v>
      </c>
      <c r="I84" s="46">
        <f t="shared" si="8"/>
        <v>0</v>
      </c>
    </row>
    <row r="85" spans="1:9" ht="101.65" customHeight="1">
      <c r="A85" s="20"/>
      <c r="B85" s="18"/>
      <c r="C85" s="53" t="s">
        <v>734</v>
      </c>
      <c r="D85" s="37" t="s">
        <v>727</v>
      </c>
      <c r="E85" s="45">
        <f>VLOOKUP(C85,'Короткий прайс'!A:B,2,0)</f>
        <v>180</v>
      </c>
      <c r="F85" s="46">
        <f t="shared" si="6"/>
        <v>2587500</v>
      </c>
      <c r="G85" s="47"/>
      <c r="H85" s="48">
        <f t="shared" si="7"/>
        <v>0</v>
      </c>
      <c r="I85" s="46">
        <f t="shared" si="8"/>
        <v>0</v>
      </c>
    </row>
    <row r="86" spans="1:9" ht="101.65" customHeight="1">
      <c r="A86" s="20"/>
      <c r="B86" s="18"/>
      <c r="C86" s="53" t="s">
        <v>798</v>
      </c>
      <c r="D86" s="21" t="s">
        <v>824</v>
      </c>
      <c r="E86" s="45">
        <f>VLOOKUP(C86,'Короткий прайс'!A:B,2,0)</f>
        <v>0.6</v>
      </c>
      <c r="F86" s="46">
        <f t="shared" si="6"/>
        <v>8625</v>
      </c>
      <c r="G86" s="47"/>
      <c r="H86" s="48">
        <f t="shared" si="7"/>
        <v>0</v>
      </c>
      <c r="I86" s="46">
        <f t="shared" si="8"/>
        <v>0</v>
      </c>
    </row>
    <row r="87" spans="1:9" ht="101.65" customHeight="1">
      <c r="A87" s="20"/>
      <c r="B87" s="18"/>
      <c r="C87" s="53" t="s">
        <v>806</v>
      </c>
      <c r="D87" s="21" t="s">
        <v>825</v>
      </c>
      <c r="E87" s="45">
        <f>VLOOKUP(C87,'Короткий прайс'!A:B,2,0)</f>
        <v>55</v>
      </c>
      <c r="F87" s="46">
        <f t="shared" si="6"/>
        <v>790625</v>
      </c>
      <c r="G87" s="47"/>
      <c r="H87" s="48">
        <f t="shared" si="7"/>
        <v>0</v>
      </c>
      <c r="I87" s="46">
        <f t="shared" si="8"/>
        <v>0</v>
      </c>
    </row>
  </sheetData>
  <mergeCells count="9">
    <mergeCell ref="B75:B77"/>
    <mergeCell ref="D75:D77"/>
    <mergeCell ref="B59:B61"/>
    <mergeCell ref="D68:D70"/>
    <mergeCell ref="B68:B70"/>
    <mergeCell ref="D62:D64"/>
    <mergeCell ref="B62:B64"/>
    <mergeCell ref="D65:D67"/>
    <mergeCell ref="B65:B67"/>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J10"/>
  <sheetViews>
    <sheetView zoomScale="70" zoomScaleNormal="70" workbookViewId="0">
      <selection activeCell="J1" sqref="J1"/>
    </sheetView>
  </sheetViews>
  <sheetFormatPr defaultColWidth="9" defaultRowHeight="15"/>
  <cols>
    <col min="1" max="1" width="15.85546875" style="2" customWidth="1"/>
    <col min="2" max="2" width="25" style="26" customWidth="1"/>
    <col min="3" max="3" width="36" style="70" customWidth="1"/>
    <col min="4" max="4" width="32.5703125" style="2" customWidth="1"/>
    <col min="5" max="5" width="21.28515625" style="65" customWidth="1"/>
    <col min="6" max="6" width="27.7109375" style="54" customWidth="1"/>
    <col min="7" max="7" width="15.28515625" style="54" customWidth="1"/>
    <col min="8" max="8" width="19.7109375" style="54" customWidth="1"/>
    <col min="9" max="9" width="20.85546875" style="54" customWidth="1"/>
    <col min="10" max="16384" width="9" style="1"/>
  </cols>
  <sheetData>
    <row r="1" spans="1:10" s="27" customFormat="1">
      <c r="A1" s="4" t="s">
        <v>0</v>
      </c>
      <c r="B1" s="4" t="s">
        <v>25</v>
      </c>
      <c r="C1" s="69" t="s">
        <v>1</v>
      </c>
      <c r="D1" s="4" t="s">
        <v>2</v>
      </c>
      <c r="E1" s="52" t="s">
        <v>3</v>
      </c>
      <c r="F1" s="52" t="s">
        <v>4</v>
      </c>
      <c r="G1" s="52" t="s">
        <v>5</v>
      </c>
      <c r="H1" s="52" t="s">
        <v>6</v>
      </c>
      <c r="I1" s="52" t="s">
        <v>7</v>
      </c>
      <c r="J1" s="32">
        <v>12650</v>
      </c>
    </row>
    <row r="2" spans="1:10" ht="85.5" customHeight="1">
      <c r="A2" s="3"/>
      <c r="B2" s="28"/>
      <c r="C2" s="64" t="s">
        <v>570</v>
      </c>
      <c r="D2" s="40" t="s">
        <v>574</v>
      </c>
      <c r="E2" s="45">
        <f>VLOOKUP(C2,'Короткий прайс'!A:B,2,0)</f>
        <v>20</v>
      </c>
      <c r="F2" s="46">
        <f t="shared" ref="F2" si="0">ROUNDUP(E2*$J$1/0.88,0)</f>
        <v>287500</v>
      </c>
      <c r="G2" s="47"/>
      <c r="H2" s="48">
        <f t="shared" ref="H2" si="1">G2*E2</f>
        <v>0</v>
      </c>
      <c r="I2" s="46">
        <f t="shared" ref="I2" si="2">G2*F2</f>
        <v>0</v>
      </c>
    </row>
    <row r="3" spans="1:10" ht="84.75" customHeight="1">
      <c r="A3" s="3">
        <v>303800805</v>
      </c>
      <c r="B3" s="28"/>
      <c r="C3" s="64" t="s">
        <v>777</v>
      </c>
      <c r="D3" s="40" t="s">
        <v>377</v>
      </c>
      <c r="E3" s="45">
        <f>VLOOKUP(C3,'Короткий прайс'!A:B,2,0)</f>
        <v>255</v>
      </c>
      <c r="F3" s="46">
        <f t="shared" ref="F3:F10" si="3">ROUNDUP(E3*$J$1/0.88,0)</f>
        <v>3665625</v>
      </c>
      <c r="G3" s="47"/>
      <c r="H3" s="48">
        <f t="shared" ref="H3:H10" si="4">G3*E3</f>
        <v>0</v>
      </c>
      <c r="I3" s="46">
        <f t="shared" ref="I3:I10" si="5">G3*F3</f>
        <v>0</v>
      </c>
    </row>
    <row r="4" spans="1:10" ht="84.75" customHeight="1">
      <c r="A4" s="3">
        <v>303800042</v>
      </c>
      <c r="B4"/>
      <c r="C4" s="64" t="s">
        <v>772</v>
      </c>
      <c r="D4" s="40" t="s">
        <v>379</v>
      </c>
      <c r="E4" s="45">
        <f>VLOOKUP(C4,'Короткий прайс'!A:B,2,0)</f>
        <v>47</v>
      </c>
      <c r="F4" s="46">
        <f t="shared" si="3"/>
        <v>675625</v>
      </c>
      <c r="G4" s="47"/>
      <c r="H4" s="48">
        <f t="shared" si="4"/>
        <v>0</v>
      </c>
      <c r="I4" s="46">
        <f t="shared" si="5"/>
        <v>0</v>
      </c>
    </row>
    <row r="5" spans="1:10" ht="84.75" customHeight="1">
      <c r="A5" s="3">
        <v>303800043</v>
      </c>
      <c r="B5" s="28"/>
      <c r="C5" s="64" t="s">
        <v>773</v>
      </c>
      <c r="D5" s="40" t="s">
        <v>380</v>
      </c>
      <c r="E5" s="45">
        <f>VLOOKUP(C5,'Короткий прайс'!A:B,2,0)</f>
        <v>75</v>
      </c>
      <c r="F5" s="46">
        <f t="shared" si="3"/>
        <v>1078125</v>
      </c>
      <c r="G5" s="47"/>
      <c r="H5" s="48">
        <f t="shared" si="4"/>
        <v>0</v>
      </c>
      <c r="I5" s="46">
        <f t="shared" si="5"/>
        <v>0</v>
      </c>
    </row>
    <row r="6" spans="1:10" ht="84.75" customHeight="1">
      <c r="A6" s="3">
        <v>303800044</v>
      </c>
      <c r="B6"/>
      <c r="C6" s="64" t="s">
        <v>774</v>
      </c>
      <c r="D6" s="40" t="s">
        <v>381</v>
      </c>
      <c r="E6" s="45">
        <f>VLOOKUP(C6,'Короткий прайс'!A:B,2,0)</f>
        <v>84</v>
      </c>
      <c r="F6" s="46">
        <f t="shared" si="3"/>
        <v>1207500</v>
      </c>
      <c r="G6" s="47"/>
      <c r="H6" s="48">
        <f t="shared" si="4"/>
        <v>0</v>
      </c>
      <c r="I6" s="46">
        <f t="shared" si="5"/>
        <v>0</v>
      </c>
    </row>
    <row r="7" spans="1:10" ht="84.75" customHeight="1">
      <c r="A7" s="3">
        <v>303800045</v>
      </c>
      <c r="B7" s="28"/>
      <c r="C7" s="64" t="s">
        <v>775</v>
      </c>
      <c r="D7" s="40" t="s">
        <v>378</v>
      </c>
      <c r="E7" s="45">
        <f>VLOOKUP(C7,'Короткий прайс'!A:B,2,0)</f>
        <v>88</v>
      </c>
      <c r="F7" s="46">
        <f t="shared" si="3"/>
        <v>1265000</v>
      </c>
      <c r="G7" s="47"/>
      <c r="H7" s="48">
        <f t="shared" si="4"/>
        <v>0</v>
      </c>
      <c r="I7" s="46">
        <f t="shared" si="5"/>
        <v>0</v>
      </c>
    </row>
    <row r="8" spans="1:10" ht="84.75" customHeight="1">
      <c r="A8" s="3">
        <v>303800962</v>
      </c>
      <c r="B8"/>
      <c r="C8" s="64" t="s">
        <v>776</v>
      </c>
      <c r="D8" s="40" t="s">
        <v>382</v>
      </c>
      <c r="E8" s="45">
        <f>VLOOKUP(C8,'Короткий прайс'!A:B,2,0)</f>
        <v>160</v>
      </c>
      <c r="F8" s="46">
        <f t="shared" si="3"/>
        <v>2300000</v>
      </c>
      <c r="G8" s="47"/>
      <c r="H8" s="48">
        <f t="shared" si="4"/>
        <v>0</v>
      </c>
      <c r="I8" s="46">
        <f t="shared" si="5"/>
        <v>0</v>
      </c>
    </row>
    <row r="9" spans="1:10" ht="84.75" customHeight="1">
      <c r="A9" s="3">
        <v>303800724</v>
      </c>
      <c r="B9" s="28"/>
      <c r="C9" s="64" t="s">
        <v>778</v>
      </c>
      <c r="D9" s="40" t="s">
        <v>376</v>
      </c>
      <c r="E9" s="45">
        <f>VLOOKUP(C9,'Короткий прайс'!A:B,2,0)</f>
        <v>210</v>
      </c>
      <c r="F9" s="46">
        <f t="shared" si="3"/>
        <v>3018750</v>
      </c>
      <c r="G9" s="47"/>
      <c r="H9" s="48">
        <f t="shared" si="4"/>
        <v>0</v>
      </c>
      <c r="I9" s="46">
        <f t="shared" si="5"/>
        <v>0</v>
      </c>
    </row>
    <row r="10" spans="1:10" ht="84.75" customHeight="1">
      <c r="A10" s="3"/>
      <c r="B10" s="28"/>
      <c r="C10" s="64" t="s">
        <v>859</v>
      </c>
      <c r="D10" s="40" t="s">
        <v>938</v>
      </c>
      <c r="E10" s="45">
        <f>VLOOKUP(C10,'Короткий прайс'!A:B,2,0)</f>
        <v>330</v>
      </c>
      <c r="F10" s="46">
        <f t="shared" si="3"/>
        <v>4743750</v>
      </c>
      <c r="G10" s="47"/>
      <c r="H10" s="48">
        <f t="shared" si="4"/>
        <v>0</v>
      </c>
      <c r="I10" s="46">
        <f t="shared" si="5"/>
        <v>0</v>
      </c>
    </row>
  </sheetData>
  <phoneticPr fontId="15"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J22"/>
  <sheetViews>
    <sheetView zoomScale="55" zoomScaleNormal="55" workbookViewId="0">
      <selection activeCell="J1" sqref="J1"/>
    </sheetView>
  </sheetViews>
  <sheetFormatPr defaultColWidth="9" defaultRowHeight="15"/>
  <cols>
    <col min="1" max="1" width="14.5703125" style="34" customWidth="1"/>
    <col min="2" max="2" width="18.85546875" style="34" customWidth="1"/>
    <col min="3" max="3" width="41.5703125" style="60" customWidth="1"/>
    <col min="4" max="4" width="37.85546875" style="34" customWidth="1"/>
    <col min="5" max="5" width="15" style="65" bestFit="1" customWidth="1"/>
    <col min="6" max="6" width="33.5703125" style="65" customWidth="1"/>
    <col min="7" max="7" width="11.28515625" style="65" customWidth="1"/>
    <col min="8" max="8" width="15.28515625" style="65" customWidth="1"/>
    <col min="9" max="9" width="15" style="65" customWidth="1"/>
    <col min="10" max="16384" width="9" style="34"/>
  </cols>
  <sheetData>
    <row r="1" spans="1:10">
      <c r="A1" s="33" t="s">
        <v>0</v>
      </c>
      <c r="B1" s="33" t="s">
        <v>25</v>
      </c>
      <c r="C1" s="52" t="s">
        <v>1</v>
      </c>
      <c r="D1" s="33" t="s">
        <v>2</v>
      </c>
      <c r="E1" s="52" t="s">
        <v>3</v>
      </c>
      <c r="F1" s="52" t="s">
        <v>4</v>
      </c>
      <c r="G1" s="52" t="s">
        <v>5</v>
      </c>
      <c r="H1" s="52" t="s">
        <v>6</v>
      </c>
      <c r="I1" s="52" t="s">
        <v>7</v>
      </c>
      <c r="J1" s="32">
        <v>12650</v>
      </c>
    </row>
    <row r="2" spans="1:10" ht="165.75">
      <c r="A2" s="35">
        <v>327000210</v>
      </c>
      <c r="B2" s="18"/>
      <c r="C2" s="71" t="s">
        <v>176</v>
      </c>
      <c r="D2" s="39" t="s">
        <v>374</v>
      </c>
      <c r="E2" s="45">
        <f>VLOOKUP(C2,'Короткий прайс'!A:B,2,0)</f>
        <v>100</v>
      </c>
      <c r="F2" s="46">
        <f t="shared" ref="F2" si="0">ROUNDUP(E2*$J$1/0.88,0)</f>
        <v>1437500</v>
      </c>
      <c r="G2" s="47"/>
      <c r="H2" s="48">
        <f t="shared" ref="H2" si="1">G2*E2</f>
        <v>0</v>
      </c>
      <c r="I2" s="46">
        <f t="shared" ref="I2" si="2">G2*F2</f>
        <v>0</v>
      </c>
      <c r="J2"/>
    </row>
    <row r="3" spans="1:10" ht="165.75">
      <c r="A3" s="35">
        <v>327000399</v>
      </c>
      <c r="B3" s="35"/>
      <c r="C3" s="71" t="s">
        <v>177</v>
      </c>
      <c r="D3" s="39" t="s">
        <v>373</v>
      </c>
      <c r="E3" s="45">
        <f>VLOOKUP(C3,'Короткий прайс'!A:B,2,0)</f>
        <v>117</v>
      </c>
      <c r="F3" s="46">
        <f t="shared" ref="F3:F22" si="3">ROUNDUP(E3*$J$1/0.88,0)</f>
        <v>1681875</v>
      </c>
      <c r="G3" s="47"/>
      <c r="H3" s="48">
        <f t="shared" ref="H3:H22" si="4">G3*E3</f>
        <v>0</v>
      </c>
      <c r="I3" s="46">
        <f t="shared" ref="I3:I22" si="5">G3*F3</f>
        <v>0</v>
      </c>
    </row>
    <row r="4" spans="1:10" ht="216.75">
      <c r="A4" s="35">
        <v>327000470</v>
      </c>
      <c r="B4" s="35"/>
      <c r="C4" s="71" t="s">
        <v>178</v>
      </c>
      <c r="D4" s="24" t="s">
        <v>364</v>
      </c>
      <c r="E4" s="45">
        <f>VLOOKUP(C4,'Короткий прайс'!A:B,2,0)</f>
        <v>200</v>
      </c>
      <c r="F4" s="46">
        <f t="shared" si="3"/>
        <v>2875000</v>
      </c>
      <c r="G4" s="47"/>
      <c r="H4" s="48">
        <f t="shared" si="4"/>
        <v>0</v>
      </c>
      <c r="I4" s="46">
        <f t="shared" si="5"/>
        <v>0</v>
      </c>
    </row>
    <row r="5" spans="1:10" ht="216.75">
      <c r="A5" s="35">
        <v>327000471</v>
      </c>
      <c r="B5" s="35"/>
      <c r="C5" s="71" t="s">
        <v>179</v>
      </c>
      <c r="D5" s="24" t="s">
        <v>365</v>
      </c>
      <c r="E5" s="45">
        <f>VLOOKUP(C5,'Короткий прайс'!A:B,2,0)</f>
        <v>213</v>
      </c>
      <c r="F5" s="46">
        <f t="shared" si="3"/>
        <v>3061875</v>
      </c>
      <c r="G5" s="47"/>
      <c r="H5" s="48">
        <f t="shared" si="4"/>
        <v>0</v>
      </c>
      <c r="I5" s="46">
        <f t="shared" si="5"/>
        <v>0</v>
      </c>
    </row>
    <row r="6" spans="1:10" ht="216.75">
      <c r="A6" s="35">
        <v>327000239</v>
      </c>
      <c r="B6" s="35"/>
      <c r="C6" s="71" t="s">
        <v>180</v>
      </c>
      <c r="D6" s="24" t="s">
        <v>366</v>
      </c>
      <c r="E6" s="45">
        <f>VLOOKUP(C6,'Короткий прайс'!A:B,2,0)</f>
        <v>225</v>
      </c>
      <c r="F6" s="46">
        <f t="shared" si="3"/>
        <v>3234375</v>
      </c>
      <c r="G6" s="47"/>
      <c r="H6" s="48">
        <f t="shared" si="4"/>
        <v>0</v>
      </c>
      <c r="I6" s="46">
        <f t="shared" si="5"/>
        <v>0</v>
      </c>
    </row>
    <row r="7" spans="1:10" ht="216.75">
      <c r="A7" s="35">
        <v>327000150</v>
      </c>
      <c r="B7" s="35"/>
      <c r="C7" s="71" t="s">
        <v>181</v>
      </c>
      <c r="D7" s="24" t="s">
        <v>367</v>
      </c>
      <c r="E7" s="45">
        <f>VLOOKUP(C7,'Короткий прайс'!A:B,2,0)</f>
        <v>273</v>
      </c>
      <c r="F7" s="46">
        <f t="shared" si="3"/>
        <v>3924375</v>
      </c>
      <c r="G7" s="47"/>
      <c r="H7" s="48">
        <f t="shared" si="4"/>
        <v>0</v>
      </c>
      <c r="I7" s="46">
        <f t="shared" si="5"/>
        <v>0</v>
      </c>
    </row>
    <row r="8" spans="1:10" ht="193.5" customHeight="1">
      <c r="A8" s="35" t="s">
        <v>401</v>
      </c>
      <c r="B8" s="35"/>
      <c r="C8" s="71" t="s">
        <v>408</v>
      </c>
      <c r="D8" s="24" t="s">
        <v>548</v>
      </c>
      <c r="E8" s="45">
        <f>VLOOKUP(C8,'Короткий прайс'!A:B,2,0)</f>
        <v>255</v>
      </c>
      <c r="F8" s="46">
        <f t="shared" si="3"/>
        <v>3665625</v>
      </c>
      <c r="G8" s="47"/>
      <c r="H8" s="48">
        <f t="shared" si="4"/>
        <v>0</v>
      </c>
      <c r="I8" s="46">
        <f t="shared" si="5"/>
        <v>0</v>
      </c>
    </row>
    <row r="9" spans="1:10" ht="193.5" customHeight="1">
      <c r="A9" s="35" t="s">
        <v>402</v>
      </c>
      <c r="B9" s="35"/>
      <c r="C9" s="71" t="s">
        <v>407</v>
      </c>
      <c r="D9" s="24" t="s">
        <v>549</v>
      </c>
      <c r="E9" s="45">
        <f>VLOOKUP(C9,'Короткий прайс'!A:B,2,0)</f>
        <v>270</v>
      </c>
      <c r="F9" s="46">
        <f t="shared" si="3"/>
        <v>3881250</v>
      </c>
      <c r="G9" s="47"/>
      <c r="H9" s="48">
        <f t="shared" si="4"/>
        <v>0</v>
      </c>
      <c r="I9" s="46">
        <f t="shared" si="5"/>
        <v>0</v>
      </c>
    </row>
    <row r="10" spans="1:10" ht="193.5" customHeight="1">
      <c r="A10" s="35" t="s">
        <v>403</v>
      </c>
      <c r="B10" s="35"/>
      <c r="C10" s="71" t="s">
        <v>406</v>
      </c>
      <c r="D10" s="24" t="s">
        <v>550</v>
      </c>
      <c r="E10" s="45">
        <f>VLOOKUP(C10,'Короткий прайс'!A:B,2,0)</f>
        <v>300</v>
      </c>
      <c r="F10" s="46">
        <f t="shared" si="3"/>
        <v>4312500</v>
      </c>
      <c r="G10" s="47"/>
      <c r="H10" s="48">
        <f t="shared" si="4"/>
        <v>0</v>
      </c>
      <c r="I10" s="46">
        <f t="shared" si="5"/>
        <v>0</v>
      </c>
    </row>
    <row r="11" spans="1:10" ht="193.5" customHeight="1">
      <c r="A11" s="35" t="s">
        <v>404</v>
      </c>
      <c r="B11" s="35"/>
      <c r="C11" s="71" t="s">
        <v>405</v>
      </c>
      <c r="D11" s="24" t="s">
        <v>551</v>
      </c>
      <c r="E11" s="45">
        <f>VLOOKUP(C11,'Короткий прайс'!A:B,2,0)</f>
        <v>365</v>
      </c>
      <c r="F11" s="46">
        <f t="shared" si="3"/>
        <v>5246875</v>
      </c>
      <c r="G11" s="47"/>
      <c r="H11" s="48">
        <f t="shared" si="4"/>
        <v>0</v>
      </c>
      <c r="I11" s="46">
        <f t="shared" si="5"/>
        <v>0</v>
      </c>
    </row>
    <row r="12" spans="1:10" ht="193.5" customHeight="1">
      <c r="A12" s="35">
        <v>301316586</v>
      </c>
      <c r="B12" s="35"/>
      <c r="C12" s="71" t="s">
        <v>182</v>
      </c>
      <c r="D12" s="24" t="s">
        <v>366</v>
      </c>
      <c r="E12" s="45">
        <f>VLOOKUP(C12,'Короткий прайс'!A:B,2,0)</f>
        <v>275</v>
      </c>
      <c r="F12" s="46">
        <f t="shared" si="3"/>
        <v>3953125</v>
      </c>
      <c r="G12" s="47"/>
      <c r="H12" s="48">
        <f t="shared" si="4"/>
        <v>0</v>
      </c>
      <c r="I12" s="46">
        <f t="shared" si="5"/>
        <v>0</v>
      </c>
    </row>
    <row r="13" spans="1:10" ht="202.5" customHeight="1">
      <c r="A13" s="35">
        <v>327000458</v>
      </c>
      <c r="B13" s="35"/>
      <c r="C13" s="71" t="s">
        <v>183</v>
      </c>
      <c r="D13" s="24" t="s">
        <v>552</v>
      </c>
      <c r="E13" s="45">
        <f>VLOOKUP(C13,'Короткий прайс'!A:B,2,0)</f>
        <v>300</v>
      </c>
      <c r="F13" s="46">
        <f t="shared" si="3"/>
        <v>4312500</v>
      </c>
      <c r="G13" s="47"/>
      <c r="H13" s="48">
        <f t="shared" si="4"/>
        <v>0</v>
      </c>
      <c r="I13" s="46">
        <f t="shared" si="5"/>
        <v>0</v>
      </c>
    </row>
    <row r="14" spans="1:10" ht="202.5" customHeight="1">
      <c r="A14" s="35">
        <v>327000852</v>
      </c>
      <c r="B14" s="35"/>
      <c r="C14" s="71" t="s">
        <v>409</v>
      </c>
      <c r="D14" s="39" t="s">
        <v>553</v>
      </c>
      <c r="E14" s="45">
        <f>VLOOKUP(C14,'Короткий прайс'!A:B,2,0)</f>
        <v>390</v>
      </c>
      <c r="F14" s="46">
        <f t="shared" si="3"/>
        <v>5606250</v>
      </c>
      <c r="G14" s="47"/>
      <c r="H14" s="48">
        <f t="shared" si="4"/>
        <v>0</v>
      </c>
      <c r="I14" s="46">
        <f t="shared" si="5"/>
        <v>0</v>
      </c>
    </row>
    <row r="15" spans="1:10" ht="200.45" customHeight="1">
      <c r="A15" s="35">
        <v>301316580</v>
      </c>
      <c r="B15" s="35"/>
      <c r="C15" s="71" t="s">
        <v>184</v>
      </c>
      <c r="D15" s="24" t="s">
        <v>554</v>
      </c>
      <c r="E15" s="45">
        <f>VLOOKUP(C15,'Короткий прайс'!A:B,2,0)</f>
        <v>520</v>
      </c>
      <c r="F15" s="46">
        <f t="shared" si="3"/>
        <v>7475000</v>
      </c>
      <c r="G15" s="47"/>
      <c r="H15" s="48">
        <f t="shared" si="4"/>
        <v>0</v>
      </c>
      <c r="I15" s="46">
        <f t="shared" si="5"/>
        <v>0</v>
      </c>
    </row>
    <row r="16" spans="1:10" ht="200.45" customHeight="1">
      <c r="A16" s="35">
        <v>327000243</v>
      </c>
      <c r="B16" s="35"/>
      <c r="C16" s="71" t="s">
        <v>410</v>
      </c>
      <c r="D16" s="24" t="s">
        <v>422</v>
      </c>
      <c r="E16" s="45">
        <f>VLOOKUP(C16,'Короткий прайс'!A:B,2,0)</f>
        <v>500</v>
      </c>
      <c r="F16" s="46">
        <f t="shared" si="3"/>
        <v>7187500</v>
      </c>
      <c r="G16" s="47"/>
      <c r="H16" s="48">
        <f t="shared" si="4"/>
        <v>0</v>
      </c>
      <c r="I16" s="46">
        <f t="shared" si="5"/>
        <v>0</v>
      </c>
    </row>
    <row r="17" spans="1:9" ht="127.5">
      <c r="A17" s="35">
        <v>327000317</v>
      </c>
      <c r="B17" s="35"/>
      <c r="C17" s="71" t="s">
        <v>185</v>
      </c>
      <c r="D17" s="24" t="s">
        <v>555</v>
      </c>
      <c r="E17" s="45">
        <f>VLOOKUP(C17,'Короткий прайс'!A:B,2,0)</f>
        <v>840</v>
      </c>
      <c r="F17" s="46">
        <f t="shared" si="3"/>
        <v>12075000</v>
      </c>
      <c r="G17" s="47"/>
      <c r="H17" s="48">
        <f t="shared" si="4"/>
        <v>0</v>
      </c>
      <c r="I17" s="46">
        <f t="shared" si="5"/>
        <v>0</v>
      </c>
    </row>
    <row r="18" spans="1:9" ht="174" customHeight="1">
      <c r="A18" s="35">
        <v>327000324</v>
      </c>
      <c r="B18" s="35"/>
      <c r="C18" s="71" t="s">
        <v>186</v>
      </c>
      <c r="D18" s="24" t="s">
        <v>556</v>
      </c>
      <c r="E18" s="45">
        <f>VLOOKUP(C18,'Короткий прайс'!A:B,2,0)</f>
        <v>1000</v>
      </c>
      <c r="F18" s="46">
        <f t="shared" si="3"/>
        <v>14375000</v>
      </c>
      <c r="G18" s="47"/>
      <c r="H18" s="48">
        <f t="shared" si="4"/>
        <v>0</v>
      </c>
      <c r="I18" s="46">
        <f t="shared" si="5"/>
        <v>0</v>
      </c>
    </row>
    <row r="19" spans="1:9" ht="208.5" customHeight="1">
      <c r="A19" s="35">
        <v>327000736</v>
      </c>
      <c r="B19" s="35"/>
      <c r="C19" s="71" t="s">
        <v>411</v>
      </c>
      <c r="D19" s="24" t="s">
        <v>557</v>
      </c>
      <c r="E19" s="45">
        <f>VLOOKUP(C19,'Короткий прайс'!A:B,2,0)</f>
        <v>1200</v>
      </c>
      <c r="F19" s="46">
        <f t="shared" si="3"/>
        <v>17250000</v>
      </c>
      <c r="G19" s="47"/>
      <c r="H19" s="48">
        <f t="shared" si="4"/>
        <v>0</v>
      </c>
      <c r="I19" s="46">
        <f t="shared" si="5"/>
        <v>0</v>
      </c>
    </row>
    <row r="20" spans="1:9" ht="204">
      <c r="A20" s="35">
        <v>327000607</v>
      </c>
      <c r="B20" s="35"/>
      <c r="C20" s="71" t="s">
        <v>187</v>
      </c>
      <c r="D20" s="24" t="s">
        <v>558</v>
      </c>
      <c r="E20" s="45">
        <f>VLOOKUP(C20,'Короткий прайс'!A:B,2,0)</f>
        <v>760</v>
      </c>
      <c r="F20" s="46">
        <f t="shared" si="3"/>
        <v>10925000</v>
      </c>
      <c r="G20" s="47"/>
      <c r="H20" s="48">
        <f t="shared" si="4"/>
        <v>0</v>
      </c>
      <c r="I20" s="46">
        <f t="shared" si="5"/>
        <v>0</v>
      </c>
    </row>
    <row r="21" spans="1:9" ht="229.5">
      <c r="A21" s="35">
        <v>327000616</v>
      </c>
      <c r="B21" s="35"/>
      <c r="C21" s="71" t="s">
        <v>188</v>
      </c>
      <c r="D21" s="24" t="s">
        <v>368</v>
      </c>
      <c r="E21" s="45">
        <f>VLOOKUP(C21,'Короткий прайс'!A:B,2,0)</f>
        <v>800</v>
      </c>
      <c r="F21" s="46">
        <f t="shared" si="3"/>
        <v>11500000</v>
      </c>
      <c r="G21" s="47"/>
      <c r="H21" s="48">
        <f t="shared" si="4"/>
        <v>0</v>
      </c>
      <c r="I21" s="46">
        <f t="shared" si="5"/>
        <v>0</v>
      </c>
    </row>
    <row r="22" spans="1:9" ht="242.25">
      <c r="A22" s="35">
        <v>327000616</v>
      </c>
      <c r="B22" s="35"/>
      <c r="C22" s="71" t="s">
        <v>779</v>
      </c>
      <c r="D22" s="24" t="s">
        <v>809</v>
      </c>
      <c r="E22" s="45">
        <f>VLOOKUP(C22,'Короткий прайс'!A:B,2,0)</f>
        <v>1450</v>
      </c>
      <c r="F22" s="46">
        <f t="shared" si="3"/>
        <v>20843750</v>
      </c>
      <c r="G22" s="47"/>
      <c r="H22" s="48">
        <f t="shared" si="4"/>
        <v>0</v>
      </c>
      <c r="I22" s="46">
        <f t="shared" si="5"/>
        <v>0</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737"/>
  <sheetViews>
    <sheetView zoomScale="76" zoomScaleNormal="100" workbookViewId="0">
      <selection activeCell="A11" sqref="A11"/>
    </sheetView>
  </sheetViews>
  <sheetFormatPr defaultRowHeight="15"/>
  <cols>
    <col min="1" max="1" width="73.85546875" style="74" bestFit="1" customWidth="1"/>
    <col min="2" max="2" width="9.7109375" style="75" customWidth="1"/>
    <col min="3" max="3" width="41.7109375" style="74" bestFit="1" customWidth="1"/>
    <col min="4" max="4" width="84.7109375" bestFit="1" customWidth="1"/>
  </cols>
  <sheetData>
    <row r="1" spans="1:3">
      <c r="A1" s="76" t="s">
        <v>173</v>
      </c>
      <c r="B1" s="77" t="s">
        <v>828</v>
      </c>
      <c r="C1" s="74" t="s">
        <v>990</v>
      </c>
    </row>
    <row r="2" spans="1:3">
      <c r="A2" s="78" t="s">
        <v>1025</v>
      </c>
      <c r="B2" s="78"/>
      <c r="C2" s="78"/>
    </row>
    <row r="3" spans="1:3">
      <c r="A3" s="79" t="s">
        <v>92</v>
      </c>
      <c r="B3" s="79">
        <v>15</v>
      </c>
      <c r="C3" s="79" t="s">
        <v>999</v>
      </c>
    </row>
    <row r="4" spans="1:3">
      <c r="A4" s="79" t="s">
        <v>93</v>
      </c>
      <c r="B4" s="79">
        <v>6</v>
      </c>
      <c r="C4" s="79" t="s">
        <v>984</v>
      </c>
    </row>
    <row r="5" spans="1:3">
      <c r="A5" s="79" t="s">
        <v>96</v>
      </c>
      <c r="B5" s="79">
        <v>3</v>
      </c>
      <c r="C5" s="79" t="s">
        <v>984</v>
      </c>
    </row>
    <row r="6" spans="1:3">
      <c r="A6" s="79" t="s">
        <v>117</v>
      </c>
      <c r="B6" s="79">
        <v>2.2000000000000002</v>
      </c>
      <c r="C6" s="79" t="s">
        <v>984</v>
      </c>
    </row>
    <row r="7" spans="1:3">
      <c r="A7" s="79" t="s">
        <v>807</v>
      </c>
      <c r="B7" s="79">
        <v>15</v>
      </c>
      <c r="C7" s="79" t="s">
        <v>984</v>
      </c>
    </row>
    <row r="8" spans="1:3">
      <c r="A8" s="79" t="s">
        <v>118</v>
      </c>
      <c r="B8" s="79">
        <v>6</v>
      </c>
      <c r="C8" s="79" t="s">
        <v>984</v>
      </c>
    </row>
    <row r="9" spans="1:3">
      <c r="A9" s="79" t="s">
        <v>148</v>
      </c>
      <c r="B9" s="79">
        <v>20</v>
      </c>
      <c r="C9" s="79" t="s">
        <v>1003</v>
      </c>
    </row>
    <row r="10" spans="1:3">
      <c r="A10" s="79" t="s">
        <v>232</v>
      </c>
      <c r="B10" s="79">
        <v>25</v>
      </c>
      <c r="C10" s="79" t="s">
        <v>1003</v>
      </c>
    </row>
    <row r="11" spans="1:3">
      <c r="A11" s="79" t="s">
        <v>108</v>
      </c>
      <c r="B11" s="79">
        <v>2.5</v>
      </c>
      <c r="C11" s="79" t="s">
        <v>1002</v>
      </c>
    </row>
    <row r="12" spans="1:3">
      <c r="A12" s="79" t="s">
        <v>932</v>
      </c>
      <c r="B12" s="79">
        <v>140</v>
      </c>
      <c r="C12" s="79" t="s">
        <v>1004</v>
      </c>
    </row>
    <row r="13" spans="1:3">
      <c r="A13" s="79" t="s">
        <v>933</v>
      </c>
      <c r="B13" s="79">
        <v>90</v>
      </c>
      <c r="C13" s="79" t="s">
        <v>1004</v>
      </c>
    </row>
    <row r="14" spans="1:3">
      <c r="A14" s="79" t="s">
        <v>87</v>
      </c>
      <c r="B14" s="79">
        <v>5.5</v>
      </c>
      <c r="C14" s="79" t="s">
        <v>1001</v>
      </c>
    </row>
    <row r="15" spans="1:3">
      <c r="A15" s="79" t="s">
        <v>106</v>
      </c>
      <c r="B15" s="79">
        <v>3.8</v>
      </c>
      <c r="C15" s="79" t="s">
        <v>988</v>
      </c>
    </row>
    <row r="16" spans="1:3">
      <c r="A16" s="79" t="s">
        <v>903</v>
      </c>
      <c r="B16" s="79">
        <v>3</v>
      </c>
      <c r="C16" s="79" t="s">
        <v>989</v>
      </c>
    </row>
    <row r="17" spans="1:3">
      <c r="A17" s="83"/>
      <c r="B17" s="83"/>
      <c r="C17" s="83"/>
    </row>
    <row r="18" spans="1:3">
      <c r="A18" s="78" t="s">
        <v>595</v>
      </c>
      <c r="B18" s="78"/>
      <c r="C18" s="78"/>
    </row>
    <row r="19" spans="1:3">
      <c r="A19" s="80" t="s">
        <v>448</v>
      </c>
      <c r="B19" s="80">
        <v>41</v>
      </c>
      <c r="C19" s="80"/>
    </row>
    <row r="20" spans="1:3">
      <c r="A20" s="81" t="s">
        <v>668</v>
      </c>
      <c r="B20" s="81">
        <v>30</v>
      </c>
      <c r="C20" s="81"/>
    </row>
    <row r="21" spans="1:3">
      <c r="A21" s="80" t="s">
        <v>682</v>
      </c>
      <c r="B21" s="80">
        <v>31</v>
      </c>
      <c r="C21" s="80"/>
    </row>
    <row r="22" spans="1:3">
      <c r="A22" s="81" t="s">
        <v>449</v>
      </c>
      <c r="B22" s="81">
        <v>25</v>
      </c>
      <c r="C22" s="81"/>
    </row>
    <row r="23" spans="1:3">
      <c r="A23" s="80" t="s">
        <v>680</v>
      </c>
      <c r="B23" s="80">
        <v>38</v>
      </c>
      <c r="C23" s="80"/>
    </row>
    <row r="24" spans="1:3">
      <c r="A24" s="81" t="s">
        <v>674</v>
      </c>
      <c r="B24" s="81">
        <v>17</v>
      </c>
      <c r="C24" s="81"/>
    </row>
    <row r="25" spans="1:3">
      <c r="A25" s="80" t="s">
        <v>679</v>
      </c>
      <c r="B25" s="80">
        <v>64</v>
      </c>
      <c r="C25" s="80"/>
    </row>
    <row r="26" spans="1:3">
      <c r="A26" s="81" t="s">
        <v>678</v>
      </c>
      <c r="B26" s="81">
        <v>59</v>
      </c>
      <c r="C26" s="81"/>
    </row>
    <row r="27" spans="1:3">
      <c r="A27" s="80" t="s">
        <v>671</v>
      </c>
      <c r="B27" s="80">
        <v>45</v>
      </c>
      <c r="C27" s="80"/>
    </row>
    <row r="28" spans="1:3">
      <c r="A28" s="81" t="s">
        <v>669</v>
      </c>
      <c r="B28" s="81">
        <v>26</v>
      </c>
      <c r="C28" s="81"/>
    </row>
    <row r="29" spans="1:3">
      <c r="A29" s="80" t="s">
        <v>689</v>
      </c>
      <c r="B29" s="80">
        <v>54</v>
      </c>
      <c r="C29" s="80"/>
    </row>
    <row r="30" spans="1:3">
      <c r="A30" s="81" t="s">
        <v>690</v>
      </c>
      <c r="B30" s="81">
        <v>87</v>
      </c>
      <c r="C30" s="81"/>
    </row>
    <row r="31" spans="1:3">
      <c r="A31" s="80" t="s">
        <v>685</v>
      </c>
      <c r="B31" s="80">
        <v>37</v>
      </c>
      <c r="C31" s="80"/>
    </row>
    <row r="32" spans="1:3">
      <c r="A32" s="81" t="s">
        <v>693</v>
      </c>
      <c r="B32" s="81">
        <v>190</v>
      </c>
      <c r="C32" s="81"/>
    </row>
    <row r="33" spans="1:3">
      <c r="A33" s="80" t="s">
        <v>695</v>
      </c>
      <c r="B33" s="80">
        <v>131</v>
      </c>
      <c r="C33" s="80"/>
    </row>
    <row r="34" spans="1:3">
      <c r="A34" s="81" t="s">
        <v>694</v>
      </c>
      <c r="B34" s="81">
        <v>129</v>
      </c>
      <c r="C34" s="81"/>
    </row>
    <row r="35" spans="1:3">
      <c r="A35" s="80" t="s">
        <v>692</v>
      </c>
      <c r="B35" s="80">
        <v>85</v>
      </c>
      <c r="C35" s="80"/>
    </row>
    <row r="36" spans="1:3">
      <c r="A36" s="81" t="s">
        <v>670</v>
      </c>
      <c r="B36" s="81">
        <v>22</v>
      </c>
      <c r="C36" s="81"/>
    </row>
    <row r="37" spans="1:3">
      <c r="A37" s="80" t="s">
        <v>683</v>
      </c>
      <c r="B37" s="80">
        <v>28</v>
      </c>
      <c r="C37" s="80"/>
    </row>
    <row r="38" spans="1:3">
      <c r="A38" s="81" t="s">
        <v>684</v>
      </c>
      <c r="B38" s="81">
        <v>25</v>
      </c>
      <c r="C38" s="81"/>
    </row>
    <row r="39" spans="1:3">
      <c r="A39" s="80" t="s">
        <v>673</v>
      </c>
      <c r="B39" s="80">
        <v>13</v>
      </c>
      <c r="C39" s="80"/>
    </row>
    <row r="40" spans="1:3">
      <c r="A40" s="81" t="s">
        <v>672</v>
      </c>
      <c r="B40" s="81">
        <v>13</v>
      </c>
      <c r="C40" s="81"/>
    </row>
    <row r="41" spans="1:3">
      <c r="A41" s="80" t="s">
        <v>686</v>
      </c>
      <c r="B41" s="80">
        <v>124</v>
      </c>
      <c r="C41" s="80"/>
    </row>
    <row r="42" spans="1:3">
      <c r="A42" s="81" t="s">
        <v>676</v>
      </c>
      <c r="B42" s="81">
        <v>24</v>
      </c>
      <c r="C42" s="81"/>
    </row>
    <row r="43" spans="1:3">
      <c r="A43" s="80" t="s">
        <v>675</v>
      </c>
      <c r="B43" s="80">
        <v>21</v>
      </c>
      <c r="C43" s="80"/>
    </row>
    <row r="44" spans="1:3">
      <c r="A44" s="81" t="s">
        <v>691</v>
      </c>
      <c r="B44" s="81">
        <v>2</v>
      </c>
      <c r="C44" s="81"/>
    </row>
    <row r="45" spans="1:3">
      <c r="A45" s="80" t="s">
        <v>677</v>
      </c>
      <c r="B45" s="80">
        <v>13</v>
      </c>
      <c r="C45" s="80"/>
    </row>
    <row r="46" spans="1:3">
      <c r="A46" s="81" t="s">
        <v>681</v>
      </c>
      <c r="B46" s="81">
        <v>26</v>
      </c>
      <c r="C46" s="81"/>
    </row>
    <row r="47" spans="1:3">
      <c r="A47" s="80" t="s">
        <v>688</v>
      </c>
      <c r="B47" s="80">
        <v>51</v>
      </c>
      <c r="C47" s="80"/>
    </row>
    <row r="48" spans="1:3">
      <c r="A48" s="81" t="s">
        <v>687</v>
      </c>
      <c r="B48" s="81">
        <v>64</v>
      </c>
      <c r="C48" s="81"/>
    </row>
    <row r="49" spans="1:3">
      <c r="A49" s="82"/>
      <c r="B49" s="82"/>
      <c r="C49" s="82"/>
    </row>
    <row r="50" spans="1:3">
      <c r="A50" s="78" t="s">
        <v>749</v>
      </c>
      <c r="B50" s="78"/>
      <c r="C50" s="78"/>
    </row>
    <row r="51" spans="1:3">
      <c r="A51" s="80" t="s">
        <v>78</v>
      </c>
      <c r="B51" s="80">
        <v>7</v>
      </c>
      <c r="C51" s="80"/>
    </row>
    <row r="52" spans="1:3">
      <c r="A52" s="81" t="s">
        <v>434</v>
      </c>
      <c r="B52" s="81">
        <v>20</v>
      </c>
      <c r="C52" s="81"/>
    </row>
    <row r="53" spans="1:3">
      <c r="A53" s="80" t="s">
        <v>474</v>
      </c>
      <c r="B53" s="80">
        <v>20</v>
      </c>
      <c r="C53" s="80"/>
    </row>
    <row r="54" spans="1:3">
      <c r="A54" s="81" t="s">
        <v>37</v>
      </c>
      <c r="B54" s="81">
        <v>130</v>
      </c>
      <c r="C54" s="81"/>
    </row>
    <row r="55" spans="1:3">
      <c r="A55" s="80" t="s">
        <v>492</v>
      </c>
      <c r="B55" s="80">
        <v>15</v>
      </c>
      <c r="C55" s="80"/>
    </row>
    <row r="56" spans="1:3">
      <c r="A56" s="81" t="s">
        <v>32</v>
      </c>
      <c r="B56" s="81">
        <v>51</v>
      </c>
      <c r="C56" s="81"/>
    </row>
    <row r="57" spans="1:3">
      <c r="A57" s="80" t="s">
        <v>83</v>
      </c>
      <c r="B57" s="80">
        <v>15</v>
      </c>
      <c r="C57" s="80"/>
    </row>
    <row r="58" spans="1:3">
      <c r="A58" s="81" t="s">
        <v>85</v>
      </c>
      <c r="B58" s="81">
        <v>1500</v>
      </c>
      <c r="C58" s="81"/>
    </row>
    <row r="59" spans="1:3">
      <c r="A59" s="80" t="s">
        <v>992</v>
      </c>
      <c r="B59" s="80">
        <v>350</v>
      </c>
      <c r="C59" s="80"/>
    </row>
    <row r="60" spans="1:3">
      <c r="A60" s="81" t="s">
        <v>514</v>
      </c>
      <c r="B60" s="81">
        <v>31.2</v>
      </c>
      <c r="C60" s="81"/>
    </row>
    <row r="61" spans="1:3">
      <c r="A61" s="80" t="s">
        <v>515</v>
      </c>
      <c r="B61" s="80">
        <v>50</v>
      </c>
      <c r="C61" s="80"/>
    </row>
    <row r="62" spans="1:3">
      <c r="A62" s="81" t="s">
        <v>187</v>
      </c>
      <c r="B62" s="81">
        <v>760</v>
      </c>
      <c r="C62" s="81"/>
    </row>
    <row r="63" spans="1:3">
      <c r="A63" s="80" t="s">
        <v>375</v>
      </c>
      <c r="B63" s="80">
        <v>490</v>
      </c>
      <c r="C63" s="80"/>
    </row>
    <row r="64" spans="1:3">
      <c r="A64" s="81" t="s">
        <v>387</v>
      </c>
      <c r="B64" s="81">
        <v>625</v>
      </c>
      <c r="C64" s="81"/>
    </row>
    <row r="65" spans="1:3">
      <c r="A65" s="80" t="s">
        <v>438</v>
      </c>
      <c r="B65" s="80">
        <v>340</v>
      </c>
      <c r="C65" s="80"/>
    </row>
    <row r="66" spans="1:3">
      <c r="A66" s="81" t="s">
        <v>390</v>
      </c>
      <c r="B66" s="81">
        <v>400</v>
      </c>
      <c r="C66" s="81"/>
    </row>
    <row r="67" spans="1:3">
      <c r="A67" s="80" t="s">
        <v>391</v>
      </c>
      <c r="B67" s="80">
        <v>250</v>
      </c>
      <c r="C67" s="80"/>
    </row>
    <row r="68" spans="1:3">
      <c r="A68" s="81" t="s">
        <v>392</v>
      </c>
      <c r="B68" s="81">
        <v>140</v>
      </c>
      <c r="C68" s="81"/>
    </row>
    <row r="69" spans="1:3">
      <c r="A69" s="80" t="s">
        <v>412</v>
      </c>
      <c r="B69" s="80">
        <v>280</v>
      </c>
      <c r="C69" s="80"/>
    </row>
    <row r="70" spans="1:3">
      <c r="A70" s="81" t="s">
        <v>439</v>
      </c>
      <c r="B70" s="81">
        <v>790</v>
      </c>
      <c r="C70" s="81"/>
    </row>
    <row r="71" spans="1:3">
      <c r="A71" s="80" t="s">
        <v>440</v>
      </c>
      <c r="B71" s="80">
        <v>2650</v>
      </c>
      <c r="C71" s="80"/>
    </row>
    <row r="72" spans="1:3">
      <c r="A72" s="81" t="s">
        <v>441</v>
      </c>
      <c r="B72" s="81">
        <v>340</v>
      </c>
      <c r="C72" s="81"/>
    </row>
    <row r="73" spans="1:3">
      <c r="A73" s="80" t="s">
        <v>993</v>
      </c>
      <c r="B73" s="80">
        <v>1000</v>
      </c>
      <c r="C73" s="80"/>
    </row>
    <row r="74" spans="1:3">
      <c r="A74" s="81" t="s">
        <v>569</v>
      </c>
      <c r="B74" s="81">
        <v>170</v>
      </c>
      <c r="C74" s="81"/>
    </row>
    <row r="75" spans="1:3">
      <c r="A75" s="80" t="s">
        <v>735</v>
      </c>
      <c r="B75" s="80">
        <v>900</v>
      </c>
      <c r="C75" s="80"/>
    </row>
    <row r="76" spans="1:3">
      <c r="A76" s="81" t="s">
        <v>779</v>
      </c>
      <c r="B76" s="81">
        <v>1450</v>
      </c>
      <c r="C76" s="81"/>
    </row>
    <row r="77" spans="1:3">
      <c r="A77" s="80" t="s">
        <v>780</v>
      </c>
      <c r="B77" s="80">
        <v>850</v>
      </c>
      <c r="C77" s="80"/>
    </row>
    <row r="78" spans="1:3">
      <c r="A78" s="81" t="s">
        <v>962</v>
      </c>
      <c r="B78" s="81">
        <v>350</v>
      </c>
      <c r="C78" s="81"/>
    </row>
    <row r="79" spans="1:3">
      <c r="A79" s="80" t="s">
        <v>781</v>
      </c>
      <c r="B79" s="80">
        <v>100</v>
      </c>
      <c r="C79" s="80"/>
    </row>
    <row r="80" spans="1:3">
      <c r="A80" s="81" t="s">
        <v>853</v>
      </c>
      <c r="B80" s="81">
        <v>68</v>
      </c>
      <c r="C80" s="81"/>
    </row>
    <row r="81" spans="1:3">
      <c r="A81" s="80" t="s">
        <v>994</v>
      </c>
      <c r="B81" s="80">
        <v>300</v>
      </c>
      <c r="C81" s="80"/>
    </row>
    <row r="82" spans="1:3">
      <c r="A82" s="81" t="s">
        <v>996</v>
      </c>
      <c r="B82" s="81">
        <v>60</v>
      </c>
      <c r="C82" s="81"/>
    </row>
    <row r="83" spans="1:3">
      <c r="A83" s="82"/>
      <c r="B83" s="82"/>
      <c r="C83" s="82"/>
    </row>
    <row r="84" spans="1:3">
      <c r="A84" s="78" t="s">
        <v>559</v>
      </c>
      <c r="B84" s="78"/>
      <c r="C84" s="78"/>
    </row>
    <row r="85" spans="1:3">
      <c r="A85" s="80" t="s">
        <v>772</v>
      </c>
      <c r="B85" s="80">
        <v>47</v>
      </c>
      <c r="C85" s="80"/>
    </row>
    <row r="86" spans="1:3">
      <c r="A86" s="81" t="s">
        <v>773</v>
      </c>
      <c r="B86" s="81">
        <v>75</v>
      </c>
      <c r="C86" s="81"/>
    </row>
    <row r="87" spans="1:3">
      <c r="A87" s="80" t="s">
        <v>774</v>
      </c>
      <c r="B87" s="80">
        <v>84</v>
      </c>
      <c r="C87" s="80"/>
    </row>
    <row r="88" spans="1:3">
      <c r="A88" s="81" t="s">
        <v>775</v>
      </c>
      <c r="B88" s="81">
        <v>88</v>
      </c>
      <c r="C88" s="81"/>
    </row>
    <row r="89" spans="1:3">
      <c r="A89" s="80" t="s">
        <v>776</v>
      </c>
      <c r="B89" s="80">
        <v>160</v>
      </c>
      <c r="C89" s="80"/>
    </row>
    <row r="90" spans="1:3">
      <c r="A90" s="81" t="s">
        <v>777</v>
      </c>
      <c r="B90" s="81">
        <v>255</v>
      </c>
      <c r="C90" s="81"/>
    </row>
    <row r="91" spans="1:3">
      <c r="A91" s="80" t="s">
        <v>450</v>
      </c>
      <c r="B91" s="80">
        <v>85</v>
      </c>
      <c r="C91" s="80"/>
    </row>
    <row r="92" spans="1:3">
      <c r="A92" s="81" t="s">
        <v>451</v>
      </c>
      <c r="B92" s="81">
        <v>23</v>
      </c>
      <c r="C92" s="81"/>
    </row>
    <row r="93" spans="1:3">
      <c r="A93" s="80" t="s">
        <v>63</v>
      </c>
      <c r="B93" s="80">
        <v>143</v>
      </c>
      <c r="C93" s="80"/>
    </row>
    <row r="94" spans="1:3">
      <c r="A94" s="81" t="s">
        <v>77</v>
      </c>
      <c r="B94" s="81">
        <v>22</v>
      </c>
      <c r="C94" s="81"/>
    </row>
    <row r="95" spans="1:3">
      <c r="A95" s="80" t="s">
        <v>81</v>
      </c>
      <c r="B95" s="80">
        <v>125</v>
      </c>
      <c r="C95" s="80"/>
    </row>
    <row r="96" spans="1:3">
      <c r="A96" s="81" t="s">
        <v>452</v>
      </c>
      <c r="B96" s="81">
        <v>67</v>
      </c>
      <c r="C96" s="81"/>
    </row>
    <row r="97" spans="1:3">
      <c r="A97" s="80" t="s">
        <v>453</v>
      </c>
      <c r="B97" s="80">
        <v>72</v>
      </c>
      <c r="C97" s="80"/>
    </row>
    <row r="98" spans="1:3">
      <c r="A98" s="81" t="s">
        <v>454</v>
      </c>
      <c r="B98" s="81">
        <v>44.8</v>
      </c>
      <c r="C98" s="81"/>
    </row>
    <row r="99" spans="1:3">
      <c r="A99" s="80" t="s">
        <v>79</v>
      </c>
      <c r="B99" s="80">
        <v>45</v>
      </c>
      <c r="C99" s="80"/>
    </row>
    <row r="100" spans="1:3">
      <c r="A100" s="81" t="s">
        <v>11</v>
      </c>
      <c r="B100" s="81">
        <v>54</v>
      </c>
      <c r="C100" s="81"/>
    </row>
    <row r="101" spans="1:3">
      <c r="A101" s="80" t="s">
        <v>13</v>
      </c>
      <c r="B101" s="80">
        <v>61</v>
      </c>
      <c r="C101" s="80"/>
    </row>
    <row r="102" spans="1:3">
      <c r="A102" s="81" t="s">
        <v>8</v>
      </c>
      <c r="B102" s="81">
        <v>36</v>
      </c>
      <c r="C102" s="81"/>
    </row>
    <row r="103" spans="1:3">
      <c r="A103" s="80" t="s">
        <v>9</v>
      </c>
      <c r="B103" s="80">
        <v>39.5</v>
      </c>
      <c r="C103" s="80"/>
    </row>
    <row r="104" spans="1:3">
      <c r="A104" s="81" t="s">
        <v>17</v>
      </c>
      <c r="B104" s="81">
        <v>73</v>
      </c>
      <c r="C104" s="81"/>
    </row>
    <row r="105" spans="1:3">
      <c r="A105" s="80" t="s">
        <v>19</v>
      </c>
      <c r="B105" s="80">
        <v>148</v>
      </c>
      <c r="C105" s="80"/>
    </row>
    <row r="106" spans="1:3">
      <c r="A106" s="81" t="s">
        <v>23</v>
      </c>
      <c r="B106" s="81">
        <v>227</v>
      </c>
      <c r="C106" s="81"/>
    </row>
    <row r="107" spans="1:3">
      <c r="A107" s="80" t="s">
        <v>34</v>
      </c>
      <c r="B107" s="80">
        <v>78</v>
      </c>
      <c r="C107" s="80"/>
    </row>
    <row r="108" spans="1:3">
      <c r="A108" s="81" t="s">
        <v>61</v>
      </c>
      <c r="B108" s="81">
        <v>140</v>
      </c>
      <c r="C108" s="81"/>
    </row>
    <row r="109" spans="1:3">
      <c r="A109" s="80" t="s">
        <v>69</v>
      </c>
      <c r="B109" s="80">
        <v>150</v>
      </c>
      <c r="C109" s="80"/>
    </row>
    <row r="110" spans="1:3">
      <c r="A110" s="81" t="s">
        <v>179</v>
      </c>
      <c r="B110" s="81">
        <v>213</v>
      </c>
      <c r="C110" s="81"/>
    </row>
    <row r="111" spans="1:3">
      <c r="A111" s="80" t="s">
        <v>181</v>
      </c>
      <c r="B111" s="80">
        <v>273</v>
      </c>
      <c r="C111" s="80"/>
    </row>
    <row r="112" spans="1:3">
      <c r="A112" s="81" t="s">
        <v>455</v>
      </c>
      <c r="B112" s="81">
        <v>109</v>
      </c>
      <c r="C112" s="81"/>
    </row>
    <row r="113" spans="1:3">
      <c r="A113" s="80" t="s">
        <v>456</v>
      </c>
      <c r="B113" s="80">
        <v>27.1</v>
      </c>
      <c r="C113" s="80"/>
    </row>
    <row r="114" spans="1:3">
      <c r="A114" s="81" t="s">
        <v>457</v>
      </c>
      <c r="B114" s="81">
        <v>29</v>
      </c>
      <c r="C114" s="81"/>
    </row>
    <row r="115" spans="1:3">
      <c r="A115" s="80" t="s">
        <v>458</v>
      </c>
      <c r="B115" s="80">
        <v>85</v>
      </c>
      <c r="C115" s="80"/>
    </row>
    <row r="116" spans="1:3">
      <c r="A116" s="81" t="s">
        <v>31</v>
      </c>
      <c r="B116" s="81">
        <v>41</v>
      </c>
      <c r="C116" s="81"/>
    </row>
    <row r="117" spans="1:3">
      <c r="A117" s="80" t="s">
        <v>33</v>
      </c>
      <c r="B117" s="80">
        <v>66</v>
      </c>
      <c r="C117" s="80"/>
    </row>
    <row r="118" spans="1:3">
      <c r="A118" s="81" t="s">
        <v>189</v>
      </c>
      <c r="B118" s="81">
        <v>73</v>
      </c>
      <c r="C118" s="81"/>
    </row>
    <row r="119" spans="1:3">
      <c r="A119" s="80" t="s">
        <v>71</v>
      </c>
      <c r="B119" s="80">
        <v>61</v>
      </c>
      <c r="C119" s="80"/>
    </row>
    <row r="120" spans="1:3">
      <c r="A120" s="81" t="s">
        <v>72</v>
      </c>
      <c r="B120" s="81">
        <v>67</v>
      </c>
      <c r="C120" s="81"/>
    </row>
    <row r="121" spans="1:3">
      <c r="A121" s="80" t="s">
        <v>45</v>
      </c>
      <c r="B121" s="80">
        <v>145</v>
      </c>
      <c r="C121" s="80"/>
    </row>
    <row r="122" spans="1:3">
      <c r="A122" s="81" t="s">
        <v>51</v>
      </c>
      <c r="B122" s="81">
        <v>245</v>
      </c>
      <c r="C122" s="81"/>
    </row>
    <row r="123" spans="1:3">
      <c r="A123" s="80" t="s">
        <v>43</v>
      </c>
      <c r="B123" s="80">
        <v>98</v>
      </c>
      <c r="C123" s="80"/>
    </row>
    <row r="124" spans="1:3">
      <c r="A124" s="81" t="s">
        <v>53</v>
      </c>
      <c r="B124" s="81">
        <v>53.5</v>
      </c>
      <c r="C124" s="81"/>
    </row>
    <row r="125" spans="1:3">
      <c r="A125" s="80" t="s">
        <v>459</v>
      </c>
      <c r="B125" s="80">
        <v>38</v>
      </c>
      <c r="C125" s="80"/>
    </row>
    <row r="126" spans="1:3">
      <c r="A126" s="81" t="s">
        <v>460</v>
      </c>
      <c r="B126" s="81">
        <v>48.3</v>
      </c>
      <c r="C126" s="81"/>
    </row>
    <row r="127" spans="1:3">
      <c r="A127" s="80" t="s">
        <v>437</v>
      </c>
      <c r="B127" s="80">
        <v>16</v>
      </c>
      <c r="C127" s="80"/>
    </row>
    <row r="128" spans="1:3">
      <c r="A128" s="81" t="s">
        <v>436</v>
      </c>
      <c r="B128" s="81">
        <v>25</v>
      </c>
      <c r="C128" s="81"/>
    </row>
    <row r="129" spans="1:3">
      <c r="A129" s="80" t="s">
        <v>461</v>
      </c>
      <c r="B129" s="80">
        <v>21</v>
      </c>
      <c r="C129" s="80"/>
    </row>
    <row r="130" spans="1:3">
      <c r="A130" s="81" t="s">
        <v>462</v>
      </c>
      <c r="B130" s="81">
        <v>22</v>
      </c>
      <c r="C130" s="81"/>
    </row>
    <row r="131" spans="1:3">
      <c r="A131" s="80" t="s">
        <v>463</v>
      </c>
      <c r="B131" s="80">
        <v>28</v>
      </c>
      <c r="C131" s="80"/>
    </row>
    <row r="132" spans="1:3">
      <c r="A132" s="81" t="s">
        <v>464</v>
      </c>
      <c r="B132" s="81">
        <v>27</v>
      </c>
      <c r="C132" s="81"/>
    </row>
    <row r="133" spans="1:3">
      <c r="A133" s="80" t="s">
        <v>560</v>
      </c>
      <c r="B133" s="80">
        <v>56.5</v>
      </c>
      <c r="C133" s="80"/>
    </row>
    <row r="134" spans="1:3">
      <c r="A134" s="81" t="s">
        <v>435</v>
      </c>
      <c r="B134" s="81">
        <v>41</v>
      </c>
      <c r="C134" s="81"/>
    </row>
    <row r="135" spans="1:3">
      <c r="A135" s="80" t="s">
        <v>62</v>
      </c>
      <c r="B135" s="80">
        <v>150</v>
      </c>
      <c r="C135" s="80"/>
    </row>
    <row r="136" spans="1:3">
      <c r="A136" s="81" t="s">
        <v>24</v>
      </c>
      <c r="B136" s="81">
        <v>470</v>
      </c>
      <c r="C136" s="81"/>
    </row>
    <row r="137" spans="1:3">
      <c r="A137" s="80" t="s">
        <v>82</v>
      </c>
      <c r="B137" s="80">
        <v>15</v>
      </c>
      <c r="C137" s="80"/>
    </row>
    <row r="138" spans="1:3">
      <c r="A138" s="81" t="s">
        <v>12</v>
      </c>
      <c r="B138" s="81">
        <v>61</v>
      </c>
      <c r="C138" s="81"/>
    </row>
    <row r="139" spans="1:3">
      <c r="A139" s="80" t="s">
        <v>465</v>
      </c>
      <c r="B139" s="80">
        <v>45.5</v>
      </c>
      <c r="C139" s="80"/>
    </row>
    <row r="140" spans="1:3">
      <c r="A140" s="81" t="s">
        <v>22</v>
      </c>
      <c r="B140" s="81">
        <v>312.8</v>
      </c>
      <c r="C140" s="81"/>
    </row>
    <row r="141" spans="1:3">
      <c r="A141" s="80" t="s">
        <v>18</v>
      </c>
      <c r="B141" s="80">
        <v>77</v>
      </c>
      <c r="C141" s="80"/>
    </row>
    <row r="142" spans="1:3">
      <c r="A142" s="81" t="s">
        <v>64</v>
      </c>
      <c r="B142" s="81">
        <v>165</v>
      </c>
      <c r="C142" s="81"/>
    </row>
    <row r="143" spans="1:3">
      <c r="A143" s="80" t="s">
        <v>50</v>
      </c>
      <c r="B143" s="80">
        <v>225</v>
      </c>
      <c r="C143" s="80"/>
    </row>
    <row r="144" spans="1:3">
      <c r="A144" s="81" t="s">
        <v>29</v>
      </c>
      <c r="B144" s="81">
        <v>400</v>
      </c>
      <c r="C144" s="81"/>
    </row>
    <row r="145" spans="1:3">
      <c r="A145" s="80" t="s">
        <v>46</v>
      </c>
      <c r="B145" s="80">
        <v>147</v>
      </c>
      <c r="C145" s="80"/>
    </row>
    <row r="146" spans="1:3">
      <c r="A146" s="81" t="s">
        <v>59</v>
      </c>
      <c r="B146" s="81">
        <v>74</v>
      </c>
      <c r="C146" s="81"/>
    </row>
    <row r="147" spans="1:3">
      <c r="A147" s="80" t="s">
        <v>80</v>
      </c>
      <c r="B147" s="80">
        <v>70</v>
      </c>
      <c r="C147" s="80"/>
    </row>
    <row r="148" spans="1:3">
      <c r="A148" s="81" t="s">
        <v>60</v>
      </c>
      <c r="B148" s="81">
        <v>82</v>
      </c>
      <c r="C148" s="81"/>
    </row>
    <row r="149" spans="1:3">
      <c r="A149" s="80" t="s">
        <v>732</v>
      </c>
      <c r="B149" s="80">
        <v>220</v>
      </c>
      <c r="C149" s="80"/>
    </row>
    <row r="150" spans="1:3">
      <c r="A150" s="81" t="s">
        <v>184</v>
      </c>
      <c r="B150" s="81">
        <v>520</v>
      </c>
      <c r="C150" s="81"/>
    </row>
    <row r="151" spans="1:3">
      <c r="A151" s="80" t="s">
        <v>16</v>
      </c>
      <c r="B151" s="80">
        <v>110</v>
      </c>
      <c r="C151" s="80"/>
    </row>
    <row r="152" spans="1:3">
      <c r="A152" s="81" t="s">
        <v>466</v>
      </c>
      <c r="B152" s="81">
        <v>22</v>
      </c>
      <c r="C152" s="81"/>
    </row>
    <row r="153" spans="1:3">
      <c r="A153" s="80" t="s">
        <v>467</v>
      </c>
      <c r="B153" s="80">
        <v>31</v>
      </c>
      <c r="C153" s="80"/>
    </row>
    <row r="154" spans="1:3">
      <c r="A154" s="81" t="s">
        <v>468</v>
      </c>
      <c r="B154" s="81">
        <v>23</v>
      </c>
      <c r="C154" s="81"/>
    </row>
    <row r="155" spans="1:3">
      <c r="A155" s="80" t="s">
        <v>469</v>
      </c>
      <c r="B155" s="80">
        <v>20</v>
      </c>
      <c r="C155" s="80"/>
    </row>
    <row r="156" spans="1:3">
      <c r="A156" s="81" t="s">
        <v>76</v>
      </c>
      <c r="B156" s="81">
        <v>7</v>
      </c>
      <c r="C156" s="81"/>
    </row>
    <row r="157" spans="1:3">
      <c r="A157" s="80" t="s">
        <v>470</v>
      </c>
      <c r="B157" s="80">
        <v>72</v>
      </c>
      <c r="C157" s="80"/>
    </row>
    <row r="158" spans="1:3">
      <c r="A158" s="81" t="s">
        <v>471</v>
      </c>
      <c r="B158" s="81">
        <v>62</v>
      </c>
      <c r="C158" s="81"/>
    </row>
    <row r="159" spans="1:3">
      <c r="A159" s="80" t="s">
        <v>472</v>
      </c>
      <c r="B159" s="80">
        <v>34</v>
      </c>
      <c r="C159" s="80"/>
    </row>
    <row r="160" spans="1:3">
      <c r="A160" s="81" t="s">
        <v>473</v>
      </c>
      <c r="B160" s="81">
        <v>90</v>
      </c>
      <c r="C160" s="81"/>
    </row>
    <row r="161" spans="1:3">
      <c r="A161" s="80" t="s">
        <v>475</v>
      </c>
      <c r="B161" s="80">
        <v>40</v>
      </c>
      <c r="C161" s="80"/>
    </row>
    <row r="162" spans="1:3">
      <c r="A162" s="81" t="s">
        <v>182</v>
      </c>
      <c r="B162" s="81">
        <v>275</v>
      </c>
      <c r="C162" s="81"/>
    </row>
    <row r="163" spans="1:3">
      <c r="A163" s="80" t="s">
        <v>183</v>
      </c>
      <c r="B163" s="80">
        <v>300</v>
      </c>
      <c r="C163" s="80"/>
    </row>
    <row r="164" spans="1:3">
      <c r="A164" s="81" t="s">
        <v>28</v>
      </c>
      <c r="B164" s="81">
        <v>312</v>
      </c>
      <c r="C164" s="81"/>
    </row>
    <row r="165" spans="1:3">
      <c r="A165" s="80" t="s">
        <v>476</v>
      </c>
      <c r="B165" s="80">
        <v>24.5</v>
      </c>
      <c r="C165" s="80"/>
    </row>
    <row r="166" spans="1:3">
      <c r="A166" s="81" t="s">
        <v>477</v>
      </c>
      <c r="B166" s="81">
        <v>94</v>
      </c>
      <c r="C166" s="81"/>
    </row>
    <row r="167" spans="1:3">
      <c r="A167" s="80" t="s">
        <v>478</v>
      </c>
      <c r="B167" s="80">
        <v>85</v>
      </c>
      <c r="C167" s="80"/>
    </row>
    <row r="168" spans="1:3">
      <c r="A168" s="81" t="s">
        <v>479</v>
      </c>
      <c r="B168" s="81">
        <v>74</v>
      </c>
      <c r="C168" s="81"/>
    </row>
    <row r="169" spans="1:3">
      <c r="A169" s="80" t="s">
        <v>480</v>
      </c>
      <c r="B169" s="80">
        <v>19</v>
      </c>
      <c r="C169" s="80"/>
    </row>
    <row r="170" spans="1:3">
      <c r="A170" s="81" t="s">
        <v>178</v>
      </c>
      <c r="B170" s="81">
        <v>200</v>
      </c>
      <c r="C170" s="81"/>
    </row>
    <row r="171" spans="1:3">
      <c r="A171" s="80" t="s">
        <v>180</v>
      </c>
      <c r="B171" s="80">
        <v>225</v>
      </c>
      <c r="C171" s="80"/>
    </row>
    <row r="172" spans="1:3">
      <c r="A172" s="81" t="s">
        <v>174</v>
      </c>
      <c r="B172" s="81">
        <v>152</v>
      </c>
      <c r="C172" s="81"/>
    </row>
    <row r="173" spans="1:3">
      <c r="A173" s="80" t="s">
        <v>481</v>
      </c>
      <c r="B173" s="80">
        <v>26.7</v>
      </c>
      <c r="C173" s="80"/>
    </row>
    <row r="174" spans="1:3">
      <c r="A174" s="81" t="s">
        <v>190</v>
      </c>
      <c r="B174" s="81">
        <v>430</v>
      </c>
      <c r="C174" s="81"/>
    </row>
    <row r="175" spans="1:3">
      <c r="A175" s="80" t="s">
        <v>482</v>
      </c>
      <c r="B175" s="80">
        <v>435</v>
      </c>
      <c r="C175" s="80"/>
    </row>
    <row r="176" spans="1:3">
      <c r="A176" s="81" t="s">
        <v>36</v>
      </c>
      <c r="B176" s="81">
        <v>100</v>
      </c>
      <c r="C176" s="81"/>
    </row>
    <row r="177" spans="1:3">
      <c r="A177" s="80" t="s">
        <v>483</v>
      </c>
      <c r="B177" s="80">
        <v>175</v>
      </c>
      <c r="C177" s="80"/>
    </row>
    <row r="178" spans="1:3">
      <c r="A178" s="81" t="s">
        <v>433</v>
      </c>
      <c r="B178" s="81">
        <v>35.5</v>
      </c>
      <c r="C178" s="81"/>
    </row>
    <row r="179" spans="1:3">
      <c r="A179" s="80" t="s">
        <v>484</v>
      </c>
      <c r="B179" s="80">
        <v>75</v>
      </c>
      <c r="C179" s="80"/>
    </row>
    <row r="180" spans="1:3">
      <c r="A180" s="81" t="s">
        <v>485</v>
      </c>
      <c r="B180" s="81">
        <v>95</v>
      </c>
      <c r="C180" s="81"/>
    </row>
    <row r="181" spans="1:3">
      <c r="A181" s="80" t="s">
        <v>486</v>
      </c>
      <c r="B181" s="80">
        <v>33</v>
      </c>
      <c r="C181" s="80"/>
    </row>
    <row r="182" spans="1:3">
      <c r="A182" s="81" t="s">
        <v>66</v>
      </c>
      <c r="B182" s="81">
        <v>68</v>
      </c>
      <c r="C182" s="81"/>
    </row>
    <row r="183" spans="1:3">
      <c r="A183" s="80" t="s">
        <v>15</v>
      </c>
      <c r="B183" s="80">
        <v>78</v>
      </c>
      <c r="C183" s="80"/>
    </row>
    <row r="184" spans="1:3">
      <c r="A184" s="81" t="s">
        <v>30</v>
      </c>
      <c r="B184" s="81">
        <v>2800</v>
      </c>
      <c r="C184" s="81"/>
    </row>
    <row r="185" spans="1:3">
      <c r="A185" s="80" t="s">
        <v>487</v>
      </c>
      <c r="B185" s="80">
        <v>84</v>
      </c>
      <c r="C185" s="80"/>
    </row>
    <row r="186" spans="1:3">
      <c r="A186" s="81" t="s">
        <v>488</v>
      </c>
      <c r="B186" s="81">
        <v>95</v>
      </c>
      <c r="C186" s="81"/>
    </row>
    <row r="187" spans="1:3">
      <c r="A187" s="80" t="s">
        <v>489</v>
      </c>
      <c r="B187" s="80">
        <v>220</v>
      </c>
      <c r="C187" s="80"/>
    </row>
    <row r="188" spans="1:3">
      <c r="A188" s="81" t="s">
        <v>490</v>
      </c>
      <c r="B188" s="81">
        <v>118</v>
      </c>
      <c r="C188" s="81"/>
    </row>
    <row r="189" spans="1:3">
      <c r="A189" s="80" t="s">
        <v>38</v>
      </c>
      <c r="B189" s="80">
        <v>130</v>
      </c>
      <c r="C189" s="80"/>
    </row>
    <row r="190" spans="1:3">
      <c r="A190" s="81" t="s">
        <v>491</v>
      </c>
      <c r="B190" s="81">
        <v>20.5</v>
      </c>
      <c r="C190" s="81"/>
    </row>
    <row r="191" spans="1:3">
      <c r="A191" s="80" t="s">
        <v>10</v>
      </c>
      <c r="B191" s="80">
        <v>55</v>
      </c>
      <c r="C191" s="80"/>
    </row>
    <row r="192" spans="1:3">
      <c r="A192" s="81" t="s">
        <v>86</v>
      </c>
      <c r="B192" s="81">
        <v>110</v>
      </c>
      <c r="C192" s="81"/>
    </row>
    <row r="193" spans="1:3">
      <c r="A193" s="80" t="s">
        <v>44</v>
      </c>
      <c r="B193" s="80">
        <v>98</v>
      </c>
      <c r="C193" s="80"/>
    </row>
    <row r="194" spans="1:3">
      <c r="A194" s="81" t="s">
        <v>56</v>
      </c>
      <c r="B194" s="81">
        <v>15</v>
      </c>
      <c r="C194" s="81"/>
    </row>
    <row r="195" spans="1:3">
      <c r="A195" s="80" t="s">
        <v>493</v>
      </c>
      <c r="B195" s="80">
        <v>53.3</v>
      </c>
      <c r="C195" s="80"/>
    </row>
    <row r="196" spans="1:3">
      <c r="A196" s="81" t="s">
        <v>68</v>
      </c>
      <c r="B196" s="81">
        <v>79</v>
      </c>
      <c r="C196" s="81"/>
    </row>
    <row r="197" spans="1:3">
      <c r="A197" s="80" t="s">
        <v>494</v>
      </c>
      <c r="B197" s="80">
        <v>86</v>
      </c>
      <c r="C197" s="80"/>
    </row>
    <row r="198" spans="1:3">
      <c r="A198" s="81" t="s">
        <v>35</v>
      </c>
      <c r="B198" s="81">
        <v>93</v>
      </c>
      <c r="C198" s="81"/>
    </row>
    <row r="199" spans="1:3">
      <c r="A199" s="80" t="s">
        <v>495</v>
      </c>
      <c r="B199" s="80">
        <v>82</v>
      </c>
      <c r="C199" s="80"/>
    </row>
    <row r="200" spans="1:3">
      <c r="A200" s="81" t="s">
        <v>496</v>
      </c>
      <c r="B200" s="81">
        <v>25</v>
      </c>
      <c r="C200" s="81"/>
    </row>
    <row r="201" spans="1:3">
      <c r="A201" s="80" t="s">
        <v>497</v>
      </c>
      <c r="B201" s="80">
        <v>68</v>
      </c>
      <c r="C201" s="80"/>
    </row>
    <row r="202" spans="1:3">
      <c r="A202" s="81" t="s">
        <v>498</v>
      </c>
      <c r="B202" s="81">
        <v>70</v>
      </c>
      <c r="C202" s="81"/>
    </row>
    <row r="203" spans="1:3">
      <c r="A203" s="80" t="s">
        <v>499</v>
      </c>
      <c r="B203" s="80">
        <v>82</v>
      </c>
      <c r="C203" s="80"/>
    </row>
    <row r="204" spans="1:3">
      <c r="A204" s="81" t="s">
        <v>500</v>
      </c>
      <c r="B204" s="81">
        <v>108</v>
      </c>
      <c r="C204" s="81"/>
    </row>
    <row r="205" spans="1:3">
      <c r="A205" s="80" t="s">
        <v>501</v>
      </c>
      <c r="B205" s="80">
        <v>36</v>
      </c>
      <c r="C205" s="80"/>
    </row>
    <row r="206" spans="1:3">
      <c r="A206" s="81" t="s">
        <v>502</v>
      </c>
      <c r="B206" s="81">
        <v>49</v>
      </c>
      <c r="C206" s="81"/>
    </row>
    <row r="207" spans="1:3">
      <c r="A207" s="80" t="s">
        <v>42</v>
      </c>
      <c r="B207" s="80">
        <v>13</v>
      </c>
      <c r="C207" s="80"/>
    </row>
    <row r="208" spans="1:3">
      <c r="A208" s="81" t="s">
        <v>55</v>
      </c>
      <c r="B208" s="81">
        <v>520</v>
      </c>
      <c r="C208" s="81"/>
    </row>
    <row r="209" spans="1:3">
      <c r="A209" s="80" t="s">
        <v>57</v>
      </c>
      <c r="B209" s="80">
        <v>200</v>
      </c>
      <c r="C209" s="80"/>
    </row>
    <row r="210" spans="1:3">
      <c r="A210" s="81" t="s">
        <v>58</v>
      </c>
      <c r="B210" s="81">
        <v>245</v>
      </c>
      <c r="C210" s="81"/>
    </row>
    <row r="211" spans="1:3">
      <c r="A211" s="80" t="s">
        <v>503</v>
      </c>
      <c r="B211" s="80">
        <v>70</v>
      </c>
      <c r="C211" s="80"/>
    </row>
    <row r="212" spans="1:3">
      <c r="A212" s="81" t="s">
        <v>67</v>
      </c>
      <c r="B212" s="81">
        <v>75</v>
      </c>
      <c r="C212" s="81"/>
    </row>
    <row r="213" spans="1:3">
      <c r="A213" s="80" t="s">
        <v>21</v>
      </c>
      <c r="B213" s="80">
        <v>200</v>
      </c>
      <c r="C213" s="80"/>
    </row>
    <row r="214" spans="1:3">
      <c r="A214" s="81" t="s">
        <v>504</v>
      </c>
      <c r="B214" s="81">
        <v>34</v>
      </c>
      <c r="C214" s="81"/>
    </row>
    <row r="215" spans="1:3">
      <c r="A215" s="80" t="s">
        <v>41</v>
      </c>
      <c r="B215" s="80">
        <v>40</v>
      </c>
      <c r="C215" s="80"/>
    </row>
    <row r="216" spans="1:3">
      <c r="A216" s="81" t="s">
        <v>505</v>
      </c>
      <c r="B216" s="81">
        <v>115</v>
      </c>
      <c r="C216" s="81"/>
    </row>
    <row r="217" spans="1:3">
      <c r="A217" s="80" t="s">
        <v>506</v>
      </c>
      <c r="B217" s="80">
        <v>14</v>
      </c>
      <c r="C217" s="80"/>
    </row>
    <row r="218" spans="1:3">
      <c r="A218" s="81" t="s">
        <v>176</v>
      </c>
      <c r="B218" s="81">
        <v>100</v>
      </c>
      <c r="C218" s="81"/>
    </row>
    <row r="219" spans="1:3">
      <c r="A219" s="80" t="s">
        <v>177</v>
      </c>
      <c r="B219" s="80">
        <v>117</v>
      </c>
      <c r="C219" s="80"/>
    </row>
    <row r="220" spans="1:3">
      <c r="A220" s="81" t="s">
        <v>185</v>
      </c>
      <c r="B220" s="81">
        <v>840</v>
      </c>
      <c r="C220" s="81"/>
    </row>
    <row r="221" spans="1:3">
      <c r="A221" s="80" t="s">
        <v>186</v>
      </c>
      <c r="B221" s="80">
        <v>1000</v>
      </c>
      <c r="C221" s="80"/>
    </row>
    <row r="222" spans="1:3">
      <c r="A222" s="81" t="s">
        <v>507</v>
      </c>
      <c r="B222" s="81">
        <v>225</v>
      </c>
      <c r="C222" s="81"/>
    </row>
    <row r="223" spans="1:3">
      <c r="A223" s="80" t="s">
        <v>508</v>
      </c>
      <c r="B223" s="80">
        <v>35</v>
      </c>
      <c r="C223" s="80"/>
    </row>
    <row r="224" spans="1:3">
      <c r="A224" s="81" t="s">
        <v>509</v>
      </c>
      <c r="B224" s="81">
        <v>70</v>
      </c>
      <c r="C224" s="81"/>
    </row>
    <row r="225" spans="1:3">
      <c r="A225" s="80" t="s">
        <v>510</v>
      </c>
      <c r="B225" s="80">
        <v>69</v>
      </c>
      <c r="C225" s="80"/>
    </row>
    <row r="226" spans="1:3">
      <c r="A226" s="81" t="s">
        <v>511</v>
      </c>
      <c r="B226" s="81">
        <v>300</v>
      </c>
      <c r="C226" s="81"/>
    </row>
    <row r="227" spans="1:3">
      <c r="A227" s="80" t="s">
        <v>188</v>
      </c>
      <c r="B227" s="80">
        <v>800</v>
      </c>
      <c r="C227" s="80"/>
    </row>
    <row r="228" spans="1:3">
      <c r="A228" s="81" t="s">
        <v>26</v>
      </c>
      <c r="B228" s="81">
        <v>235</v>
      </c>
      <c r="C228" s="81"/>
    </row>
    <row r="229" spans="1:3">
      <c r="A229" s="80" t="s">
        <v>27</v>
      </c>
      <c r="B229" s="80">
        <v>300</v>
      </c>
      <c r="C229" s="80"/>
    </row>
    <row r="230" spans="1:3">
      <c r="A230" s="81" t="s">
        <v>52</v>
      </c>
      <c r="B230" s="81">
        <v>60</v>
      </c>
      <c r="C230" s="81"/>
    </row>
    <row r="231" spans="1:3">
      <c r="A231" s="80" t="s">
        <v>65</v>
      </c>
      <c r="B231" s="80">
        <v>175</v>
      </c>
      <c r="C231" s="80"/>
    </row>
    <row r="232" spans="1:3">
      <c r="A232" s="81" t="s">
        <v>70</v>
      </c>
      <c r="B232" s="81">
        <v>220</v>
      </c>
      <c r="C232" s="81"/>
    </row>
    <row r="233" spans="1:3">
      <c r="A233" s="80" t="s">
        <v>512</v>
      </c>
      <c r="B233" s="80">
        <v>1000</v>
      </c>
      <c r="C233" s="80"/>
    </row>
    <row r="234" spans="1:3">
      <c r="A234" s="81" t="s">
        <v>20</v>
      </c>
      <c r="B234" s="81">
        <v>280</v>
      </c>
      <c r="C234" s="81"/>
    </row>
    <row r="235" spans="1:3">
      <c r="A235" s="80" t="s">
        <v>513</v>
      </c>
      <c r="B235" s="80">
        <v>150</v>
      </c>
      <c r="C235" s="80"/>
    </row>
    <row r="236" spans="1:3">
      <c r="A236" s="81" t="s">
        <v>49</v>
      </c>
      <c r="B236" s="81">
        <v>100</v>
      </c>
      <c r="C236" s="81"/>
    </row>
    <row r="237" spans="1:3">
      <c r="A237" s="80" t="s">
        <v>40</v>
      </c>
      <c r="B237" s="80">
        <v>27</v>
      </c>
      <c r="C237" s="80"/>
    </row>
    <row r="238" spans="1:3">
      <c r="A238" s="81" t="s">
        <v>84</v>
      </c>
      <c r="B238" s="81">
        <v>2000</v>
      </c>
      <c r="C238" s="81"/>
    </row>
    <row r="239" spans="1:3">
      <c r="A239" s="80" t="s">
        <v>175</v>
      </c>
      <c r="B239" s="80">
        <v>10</v>
      </c>
      <c r="C239" s="80"/>
    </row>
    <row r="240" spans="1:3">
      <c r="A240" s="81" t="s">
        <v>48</v>
      </c>
      <c r="B240" s="81">
        <v>130</v>
      </c>
      <c r="C240" s="81"/>
    </row>
    <row r="241" spans="1:3">
      <c r="A241" s="80" t="s">
        <v>54</v>
      </c>
      <c r="B241" s="80">
        <v>650</v>
      </c>
      <c r="C241" s="80"/>
    </row>
    <row r="242" spans="1:3">
      <c r="A242" s="81" t="s">
        <v>516</v>
      </c>
      <c r="B242" s="81">
        <v>540</v>
      </c>
      <c r="C242" s="81"/>
    </row>
    <row r="243" spans="1:3">
      <c r="A243" s="80" t="s">
        <v>517</v>
      </c>
      <c r="B243" s="80">
        <v>115</v>
      </c>
      <c r="C243" s="80"/>
    </row>
    <row r="244" spans="1:3">
      <c r="A244" s="81" t="s">
        <v>14</v>
      </c>
      <c r="B244" s="81">
        <v>80</v>
      </c>
      <c r="C244" s="81"/>
    </row>
    <row r="245" spans="1:3">
      <c r="A245" s="80" t="s">
        <v>432</v>
      </c>
      <c r="B245" s="80">
        <v>170</v>
      </c>
      <c r="C245" s="80"/>
    </row>
    <row r="246" spans="1:3">
      <c r="A246" s="81" t="s">
        <v>47</v>
      </c>
      <c r="B246" s="81">
        <v>155</v>
      </c>
      <c r="C246" s="81"/>
    </row>
    <row r="247" spans="1:3">
      <c r="A247" s="80" t="s">
        <v>431</v>
      </c>
      <c r="B247" s="80">
        <v>28</v>
      </c>
      <c r="C247" s="80"/>
    </row>
    <row r="248" spans="1:3">
      <c r="A248" s="81" t="s">
        <v>191</v>
      </c>
      <c r="B248" s="81">
        <v>860</v>
      </c>
      <c r="C248" s="81"/>
    </row>
    <row r="249" spans="1:3">
      <c r="A249" s="80" t="s">
        <v>194</v>
      </c>
      <c r="B249" s="80">
        <v>530</v>
      </c>
      <c r="C249" s="80"/>
    </row>
    <row r="250" spans="1:3">
      <c r="A250" s="81" t="s">
        <v>430</v>
      </c>
      <c r="B250" s="81">
        <v>36</v>
      </c>
      <c r="C250" s="81"/>
    </row>
    <row r="251" spans="1:3">
      <c r="A251" s="80" t="s">
        <v>429</v>
      </c>
      <c r="B251" s="80">
        <v>41</v>
      </c>
      <c r="C251" s="80"/>
    </row>
    <row r="252" spans="1:3">
      <c r="A252" s="81" t="s">
        <v>193</v>
      </c>
      <c r="B252" s="81">
        <v>500</v>
      </c>
      <c r="C252" s="81"/>
    </row>
    <row r="253" spans="1:3">
      <c r="A253" s="80" t="s">
        <v>428</v>
      </c>
      <c r="B253" s="80">
        <v>61.7</v>
      </c>
      <c r="C253" s="80"/>
    </row>
    <row r="254" spans="1:3">
      <c r="A254" s="81" t="s">
        <v>192</v>
      </c>
      <c r="B254" s="81">
        <v>31.5</v>
      </c>
      <c r="C254" s="81"/>
    </row>
    <row r="255" spans="1:3">
      <c r="A255" s="80" t="s">
        <v>778</v>
      </c>
      <c r="B255" s="80">
        <v>210</v>
      </c>
      <c r="C255" s="80"/>
    </row>
    <row r="256" spans="1:3">
      <c r="A256" s="81" t="s">
        <v>389</v>
      </c>
      <c r="B256" s="81">
        <v>60</v>
      </c>
      <c r="C256" s="81"/>
    </row>
    <row r="257" spans="1:3">
      <c r="A257" s="80" t="s">
        <v>518</v>
      </c>
      <c r="B257" s="80">
        <v>88</v>
      </c>
      <c r="C257" s="80"/>
    </row>
    <row r="258" spans="1:3">
      <c r="A258" s="81" t="s">
        <v>519</v>
      </c>
      <c r="B258" s="81">
        <v>130</v>
      </c>
      <c r="C258" s="81"/>
    </row>
    <row r="259" spans="1:3">
      <c r="A259" s="80" t="s">
        <v>520</v>
      </c>
      <c r="B259" s="80">
        <v>82</v>
      </c>
      <c r="C259" s="80"/>
    </row>
    <row r="260" spans="1:3">
      <c r="A260" s="81" t="s">
        <v>388</v>
      </c>
      <c r="B260" s="81">
        <v>41.5</v>
      </c>
      <c r="C260" s="81"/>
    </row>
    <row r="261" spans="1:3">
      <c r="A261" s="80" t="s">
        <v>385</v>
      </c>
      <c r="B261" s="80">
        <v>16</v>
      </c>
      <c r="C261" s="80"/>
    </row>
    <row r="262" spans="1:3">
      <c r="A262" s="81" t="s">
        <v>386</v>
      </c>
      <c r="B262" s="81">
        <v>8</v>
      </c>
      <c r="C262" s="81"/>
    </row>
    <row r="263" spans="1:3">
      <c r="A263" s="80" t="s">
        <v>405</v>
      </c>
      <c r="B263" s="80">
        <v>365</v>
      </c>
      <c r="C263" s="80"/>
    </row>
    <row r="264" spans="1:3">
      <c r="A264" s="81" t="s">
        <v>406</v>
      </c>
      <c r="B264" s="81">
        <v>300</v>
      </c>
      <c r="C264" s="81"/>
    </row>
    <row r="265" spans="1:3">
      <c r="A265" s="80" t="s">
        <v>407</v>
      </c>
      <c r="B265" s="80">
        <v>270</v>
      </c>
      <c r="C265" s="80"/>
    </row>
    <row r="266" spans="1:3">
      <c r="A266" s="81" t="s">
        <v>408</v>
      </c>
      <c r="B266" s="81">
        <v>255</v>
      </c>
      <c r="C266" s="81"/>
    </row>
    <row r="267" spans="1:3">
      <c r="A267" s="80" t="s">
        <v>427</v>
      </c>
      <c r="B267" s="80">
        <v>135</v>
      </c>
      <c r="C267" s="80"/>
    </row>
    <row r="268" spans="1:3">
      <c r="A268" s="81" t="s">
        <v>426</v>
      </c>
      <c r="B268" s="81">
        <v>43.5</v>
      </c>
      <c r="C268" s="81"/>
    </row>
    <row r="269" spans="1:3">
      <c r="A269" s="80" t="s">
        <v>409</v>
      </c>
      <c r="B269" s="80">
        <v>390</v>
      </c>
      <c r="C269" s="80"/>
    </row>
    <row r="270" spans="1:3">
      <c r="A270" s="81" t="s">
        <v>410</v>
      </c>
      <c r="B270" s="81">
        <v>500</v>
      </c>
      <c r="C270" s="81"/>
    </row>
    <row r="271" spans="1:3">
      <c r="A271" s="80" t="s">
        <v>411</v>
      </c>
      <c r="B271" s="80">
        <v>1200</v>
      </c>
      <c r="C271" s="80"/>
    </row>
    <row r="272" spans="1:3">
      <c r="A272" s="81" t="s">
        <v>413</v>
      </c>
      <c r="B272" s="81">
        <v>135</v>
      </c>
      <c r="C272" s="81"/>
    </row>
    <row r="273" spans="1:3">
      <c r="A273" s="80" t="s">
        <v>414</v>
      </c>
      <c r="B273" s="80">
        <v>88</v>
      </c>
      <c r="C273" s="80"/>
    </row>
    <row r="274" spans="1:3">
      <c r="A274" s="81" t="s">
        <v>415</v>
      </c>
      <c r="B274" s="81">
        <v>130</v>
      </c>
      <c r="C274" s="81"/>
    </row>
    <row r="275" spans="1:3">
      <c r="A275" s="80" t="s">
        <v>416</v>
      </c>
      <c r="B275" s="80">
        <v>73</v>
      </c>
      <c r="C275" s="80"/>
    </row>
    <row r="276" spans="1:3">
      <c r="A276" s="81" t="s">
        <v>566</v>
      </c>
      <c r="B276" s="81">
        <v>115</v>
      </c>
      <c r="C276" s="81"/>
    </row>
    <row r="277" spans="1:3">
      <c r="A277" s="80" t="s">
        <v>567</v>
      </c>
      <c r="B277" s="80">
        <v>140</v>
      </c>
      <c r="C277" s="80"/>
    </row>
    <row r="278" spans="1:3">
      <c r="A278" s="81" t="s">
        <v>570</v>
      </c>
      <c r="B278" s="81">
        <v>20</v>
      </c>
      <c r="C278" s="81"/>
    </row>
    <row r="279" spans="1:3">
      <c r="A279" s="80" t="s">
        <v>571</v>
      </c>
      <c r="B279" s="80">
        <v>88</v>
      </c>
      <c r="C279" s="80"/>
    </row>
    <row r="280" spans="1:3">
      <c r="A280" s="81" t="s">
        <v>572</v>
      </c>
      <c r="B280" s="81">
        <v>150</v>
      </c>
      <c r="C280" s="81"/>
    </row>
    <row r="281" spans="1:3">
      <c r="A281" s="80" t="s">
        <v>195</v>
      </c>
      <c r="B281" s="80">
        <v>300</v>
      </c>
      <c r="C281" s="80"/>
    </row>
    <row r="282" spans="1:3">
      <c r="A282" s="81" t="s">
        <v>573</v>
      </c>
      <c r="B282" s="81">
        <v>14.2</v>
      </c>
      <c r="C282" s="81"/>
    </row>
    <row r="283" spans="1:3">
      <c r="A283" s="80" t="s">
        <v>596</v>
      </c>
      <c r="B283" s="80">
        <v>77</v>
      </c>
      <c r="C283" s="80"/>
    </row>
    <row r="284" spans="1:3">
      <c r="A284" s="81" t="s">
        <v>597</v>
      </c>
      <c r="B284" s="81">
        <v>100</v>
      </c>
      <c r="C284" s="81"/>
    </row>
    <row r="285" spans="1:3">
      <c r="A285" s="80" t="s">
        <v>608</v>
      </c>
      <c r="B285" s="80">
        <v>78</v>
      </c>
      <c r="C285" s="80"/>
    </row>
    <row r="286" spans="1:3">
      <c r="A286" s="81" t="s">
        <v>609</v>
      </c>
      <c r="B286" s="81">
        <v>135</v>
      </c>
      <c r="C286" s="81"/>
    </row>
    <row r="287" spans="1:3">
      <c r="A287" s="80" t="s">
        <v>610</v>
      </c>
      <c r="B287" s="80">
        <v>91</v>
      </c>
      <c r="C287" s="80"/>
    </row>
    <row r="288" spans="1:3">
      <c r="A288" s="81" t="s">
        <v>955</v>
      </c>
      <c r="B288" s="81">
        <v>1247</v>
      </c>
      <c r="C288" s="81"/>
    </row>
    <row r="289" spans="1:3">
      <c r="A289" s="80" t="s">
        <v>956</v>
      </c>
      <c r="B289" s="80">
        <v>2000</v>
      </c>
      <c r="C289" s="80"/>
    </row>
    <row r="290" spans="1:3">
      <c r="A290" s="81" t="s">
        <v>957</v>
      </c>
      <c r="B290" s="81">
        <v>1247</v>
      </c>
      <c r="C290" s="81"/>
    </row>
    <row r="291" spans="1:3">
      <c r="A291" s="80" t="s">
        <v>621</v>
      </c>
      <c r="B291" s="80">
        <v>250</v>
      </c>
      <c r="C291" s="80"/>
    </row>
    <row r="292" spans="1:3">
      <c r="A292" s="81" t="s">
        <v>622</v>
      </c>
      <c r="B292" s="81">
        <v>15</v>
      </c>
      <c r="C292" s="81"/>
    </row>
    <row r="293" spans="1:3">
      <c r="A293" s="80" t="s">
        <v>623</v>
      </c>
      <c r="B293" s="80">
        <v>175</v>
      </c>
      <c r="C293" s="80"/>
    </row>
    <row r="294" spans="1:3">
      <c r="A294" s="81" t="s">
        <v>624</v>
      </c>
      <c r="B294" s="81">
        <v>250</v>
      </c>
      <c r="C294" s="81"/>
    </row>
    <row r="295" spans="1:3">
      <c r="A295" s="80" t="s">
        <v>625</v>
      </c>
      <c r="B295" s="80">
        <v>470</v>
      </c>
      <c r="C295" s="80"/>
    </row>
    <row r="296" spans="1:3">
      <c r="A296" s="81" t="s">
        <v>626</v>
      </c>
      <c r="B296" s="81">
        <v>500</v>
      </c>
      <c r="C296" s="81"/>
    </row>
    <row r="297" spans="1:3">
      <c r="A297" s="80" t="s">
        <v>958</v>
      </c>
      <c r="B297" s="80">
        <v>1100</v>
      </c>
      <c r="C297" s="80"/>
    </row>
    <row r="298" spans="1:3">
      <c r="A298" s="81" t="s">
        <v>627</v>
      </c>
      <c r="B298" s="81">
        <v>55</v>
      </c>
      <c r="C298" s="81"/>
    </row>
    <row r="299" spans="1:3">
      <c r="A299" s="80" t="s">
        <v>628</v>
      </c>
      <c r="B299" s="80">
        <v>230</v>
      </c>
      <c r="C299" s="80"/>
    </row>
    <row r="300" spans="1:3">
      <c r="A300" s="81" t="s">
        <v>629</v>
      </c>
      <c r="B300" s="81">
        <v>110</v>
      </c>
      <c r="C300" s="81"/>
    </row>
    <row r="301" spans="1:3">
      <c r="A301" s="80" t="s">
        <v>630</v>
      </c>
      <c r="B301" s="80">
        <v>43</v>
      </c>
      <c r="C301" s="80"/>
    </row>
    <row r="302" spans="1:3">
      <c r="A302" s="81" t="s">
        <v>631</v>
      </c>
      <c r="B302" s="81">
        <v>50</v>
      </c>
      <c r="C302" s="81"/>
    </row>
    <row r="303" spans="1:3">
      <c r="A303" s="80" t="s">
        <v>632</v>
      </c>
      <c r="B303" s="80">
        <v>210</v>
      </c>
      <c r="C303" s="80"/>
    </row>
    <row r="304" spans="1:3">
      <c r="A304" s="81" t="s">
        <v>633</v>
      </c>
      <c r="B304" s="81">
        <v>13000</v>
      </c>
      <c r="C304" s="81"/>
    </row>
    <row r="305" spans="1:3">
      <c r="A305" s="80" t="s">
        <v>959</v>
      </c>
      <c r="B305" s="80">
        <v>700</v>
      </c>
      <c r="C305" s="80"/>
    </row>
    <row r="306" spans="1:3">
      <c r="A306" s="81" t="s">
        <v>960</v>
      </c>
      <c r="B306" s="81">
        <v>1000</v>
      </c>
      <c r="C306" s="81"/>
    </row>
    <row r="307" spans="1:3">
      <c r="A307" s="80" t="s">
        <v>961</v>
      </c>
      <c r="B307" s="80">
        <v>700</v>
      </c>
      <c r="C307" s="80"/>
    </row>
    <row r="308" spans="1:3">
      <c r="A308" s="81" t="s">
        <v>634</v>
      </c>
      <c r="B308" s="81">
        <v>15</v>
      </c>
      <c r="C308" s="81"/>
    </row>
    <row r="309" spans="1:3">
      <c r="A309" s="80" t="s">
        <v>650</v>
      </c>
      <c r="B309" s="80">
        <v>69</v>
      </c>
      <c r="C309" s="80"/>
    </row>
    <row r="310" spans="1:3">
      <c r="A310" s="81" t="s">
        <v>651</v>
      </c>
      <c r="B310" s="81">
        <v>130</v>
      </c>
      <c r="C310" s="81"/>
    </row>
    <row r="311" spans="1:3">
      <c r="A311" s="80" t="s">
        <v>652</v>
      </c>
      <c r="B311" s="80">
        <v>95</v>
      </c>
      <c r="C311" s="80"/>
    </row>
    <row r="312" spans="1:3">
      <c r="A312" s="81" t="s">
        <v>653</v>
      </c>
      <c r="B312" s="81">
        <v>145</v>
      </c>
      <c r="C312" s="81"/>
    </row>
    <row r="313" spans="1:3">
      <c r="A313" s="80" t="s">
        <v>655</v>
      </c>
      <c r="B313" s="80">
        <v>120</v>
      </c>
      <c r="C313" s="80"/>
    </row>
    <row r="314" spans="1:3">
      <c r="A314" s="81" t="s">
        <v>657</v>
      </c>
      <c r="B314" s="81">
        <v>115</v>
      </c>
      <c r="C314" s="81"/>
    </row>
    <row r="315" spans="1:3">
      <c r="A315" s="80" t="s">
        <v>659</v>
      </c>
      <c r="B315" s="80">
        <v>500</v>
      </c>
      <c r="C315" s="80"/>
    </row>
    <row r="316" spans="1:3">
      <c r="A316" s="81" t="s">
        <v>661</v>
      </c>
      <c r="B316" s="81">
        <v>230</v>
      </c>
      <c r="C316" s="81"/>
    </row>
    <row r="317" spans="1:3">
      <c r="A317" s="80" t="s">
        <v>696</v>
      </c>
      <c r="B317" s="80">
        <v>47</v>
      </c>
      <c r="C317" s="80"/>
    </row>
    <row r="318" spans="1:3">
      <c r="A318" s="81" t="s">
        <v>699</v>
      </c>
      <c r="B318" s="81">
        <v>50</v>
      </c>
      <c r="C318" s="81"/>
    </row>
    <row r="319" spans="1:3">
      <c r="A319" s="80" t="s">
        <v>701</v>
      </c>
      <c r="B319" s="80">
        <v>69</v>
      </c>
      <c r="C319" s="80"/>
    </row>
    <row r="320" spans="1:3">
      <c r="A320" s="81" t="s">
        <v>702</v>
      </c>
      <c r="B320" s="81">
        <v>135</v>
      </c>
      <c r="C320" s="81"/>
    </row>
    <row r="321" spans="1:3">
      <c r="A321" s="80" t="s">
        <v>705</v>
      </c>
      <c r="B321" s="80">
        <v>45</v>
      </c>
      <c r="C321" s="80"/>
    </row>
    <row r="322" spans="1:3">
      <c r="A322" s="81" t="s">
        <v>706</v>
      </c>
      <c r="B322" s="81">
        <v>43.4</v>
      </c>
      <c r="C322" s="81"/>
    </row>
    <row r="323" spans="1:3">
      <c r="A323" s="80" t="s">
        <v>709</v>
      </c>
      <c r="B323" s="80">
        <v>100</v>
      </c>
      <c r="C323" s="80"/>
    </row>
    <row r="324" spans="1:3">
      <c r="A324" s="81" t="s">
        <v>711</v>
      </c>
      <c r="B324" s="81">
        <v>105</v>
      </c>
      <c r="C324" s="81"/>
    </row>
    <row r="325" spans="1:3">
      <c r="A325" s="80" t="s">
        <v>712</v>
      </c>
      <c r="B325" s="80">
        <v>68</v>
      </c>
      <c r="C325" s="80"/>
    </row>
    <row r="326" spans="1:3">
      <c r="A326" s="81" t="s">
        <v>713</v>
      </c>
      <c r="B326" s="81">
        <v>270</v>
      </c>
      <c r="C326" s="81"/>
    </row>
    <row r="327" spans="1:3">
      <c r="A327" s="80" t="s">
        <v>714</v>
      </c>
      <c r="B327" s="80">
        <v>1000</v>
      </c>
      <c r="C327" s="80"/>
    </row>
    <row r="328" spans="1:3">
      <c r="A328" s="81" t="s">
        <v>716</v>
      </c>
      <c r="B328" s="81">
        <v>92</v>
      </c>
      <c r="C328" s="81"/>
    </row>
    <row r="329" spans="1:3">
      <c r="A329" s="80" t="s">
        <v>717</v>
      </c>
      <c r="B329" s="80">
        <v>94</v>
      </c>
      <c r="C329" s="80"/>
    </row>
    <row r="330" spans="1:3">
      <c r="A330" s="81" t="s">
        <v>719</v>
      </c>
      <c r="B330" s="81">
        <v>152</v>
      </c>
      <c r="C330" s="81"/>
    </row>
    <row r="331" spans="1:3">
      <c r="A331" s="80" t="s">
        <v>720</v>
      </c>
      <c r="B331" s="80">
        <v>870</v>
      </c>
      <c r="C331" s="80"/>
    </row>
    <row r="332" spans="1:3">
      <c r="A332" s="81" t="s">
        <v>722</v>
      </c>
      <c r="B332" s="81">
        <v>60</v>
      </c>
      <c r="C332" s="81"/>
    </row>
    <row r="333" spans="1:3">
      <c r="A333" s="80" t="s">
        <v>724</v>
      </c>
      <c r="B333" s="80">
        <v>280</v>
      </c>
      <c r="C333" s="80"/>
    </row>
    <row r="334" spans="1:3">
      <c r="A334" s="81" t="s">
        <v>725</v>
      </c>
      <c r="B334" s="81">
        <v>74</v>
      </c>
      <c r="C334" s="81"/>
    </row>
    <row r="335" spans="1:3">
      <c r="A335" s="80" t="s">
        <v>726</v>
      </c>
      <c r="B335" s="80">
        <v>80</v>
      </c>
      <c r="C335" s="80"/>
    </row>
    <row r="336" spans="1:3">
      <c r="A336" s="81" t="s">
        <v>730</v>
      </c>
      <c r="B336" s="81">
        <v>300</v>
      </c>
      <c r="C336" s="81"/>
    </row>
    <row r="337" spans="1:3">
      <c r="A337" s="80" t="s">
        <v>731</v>
      </c>
      <c r="B337" s="80">
        <v>77</v>
      </c>
      <c r="C337" s="80"/>
    </row>
    <row r="338" spans="1:3">
      <c r="A338" s="81" t="s">
        <v>734</v>
      </c>
      <c r="B338" s="81">
        <v>180</v>
      </c>
      <c r="C338" s="81"/>
    </row>
    <row r="339" spans="1:3">
      <c r="A339" s="80" t="s">
        <v>737</v>
      </c>
      <c r="B339" s="80">
        <v>470</v>
      </c>
      <c r="C339" s="80"/>
    </row>
    <row r="340" spans="1:3">
      <c r="A340" s="81" t="s">
        <v>759</v>
      </c>
      <c r="B340" s="81">
        <v>80</v>
      </c>
      <c r="C340" s="81"/>
    </row>
    <row r="341" spans="1:3">
      <c r="A341" s="80" t="s">
        <v>760</v>
      </c>
      <c r="B341" s="80">
        <v>95.5</v>
      </c>
      <c r="C341" s="80"/>
    </row>
    <row r="342" spans="1:3">
      <c r="A342" s="81" t="s">
        <v>761</v>
      </c>
      <c r="B342" s="81">
        <v>95.5</v>
      </c>
      <c r="C342" s="81"/>
    </row>
    <row r="343" spans="1:3">
      <c r="A343" s="80" t="s">
        <v>782</v>
      </c>
      <c r="B343" s="80">
        <v>130</v>
      </c>
      <c r="C343" s="80"/>
    </row>
    <row r="344" spans="1:3">
      <c r="A344" s="81" t="s">
        <v>783</v>
      </c>
      <c r="B344" s="81">
        <v>50</v>
      </c>
      <c r="C344" s="81"/>
    </row>
    <row r="345" spans="1:3">
      <c r="A345" s="80" t="s">
        <v>784</v>
      </c>
      <c r="B345" s="80">
        <v>700</v>
      </c>
      <c r="C345" s="80"/>
    </row>
    <row r="346" spans="1:3">
      <c r="A346" s="81" t="s">
        <v>785</v>
      </c>
      <c r="B346" s="81">
        <v>750</v>
      </c>
      <c r="C346" s="81"/>
    </row>
    <row r="347" spans="1:3">
      <c r="A347" s="80" t="s">
        <v>786</v>
      </c>
      <c r="B347" s="80">
        <v>220</v>
      </c>
      <c r="C347" s="80"/>
    </row>
    <row r="348" spans="1:3">
      <c r="A348" s="81" t="s">
        <v>787</v>
      </c>
      <c r="B348" s="81">
        <v>140</v>
      </c>
      <c r="C348" s="81"/>
    </row>
    <row r="349" spans="1:3">
      <c r="A349" s="80" t="s">
        <v>788</v>
      </c>
      <c r="B349" s="80">
        <v>68</v>
      </c>
      <c r="C349" s="80"/>
    </row>
    <row r="350" spans="1:3">
      <c r="A350" s="81" t="s">
        <v>789</v>
      </c>
      <c r="B350" s="81">
        <v>8500</v>
      </c>
      <c r="C350" s="81"/>
    </row>
    <row r="351" spans="1:3">
      <c r="A351" s="80" t="s">
        <v>790</v>
      </c>
      <c r="B351" s="80">
        <v>155</v>
      </c>
      <c r="C351" s="80"/>
    </row>
    <row r="352" spans="1:3">
      <c r="A352" s="81" t="s">
        <v>791</v>
      </c>
      <c r="B352" s="81">
        <v>340</v>
      </c>
      <c r="C352" s="81"/>
    </row>
    <row r="353" spans="1:3">
      <c r="A353" s="80" t="s">
        <v>792</v>
      </c>
      <c r="B353" s="80">
        <v>70</v>
      </c>
      <c r="C353" s="80"/>
    </row>
    <row r="354" spans="1:3">
      <c r="A354" s="81" t="s">
        <v>793</v>
      </c>
      <c r="B354" s="81">
        <v>115</v>
      </c>
      <c r="C354" s="81"/>
    </row>
    <row r="355" spans="1:3">
      <c r="A355" s="80" t="s">
        <v>794</v>
      </c>
      <c r="B355" s="80">
        <v>35</v>
      </c>
      <c r="C355" s="80"/>
    </row>
    <row r="356" spans="1:3">
      <c r="A356" s="81" t="s">
        <v>795</v>
      </c>
      <c r="B356" s="81">
        <v>45</v>
      </c>
      <c r="C356" s="81"/>
    </row>
    <row r="357" spans="1:3">
      <c r="A357" s="80" t="s">
        <v>796</v>
      </c>
      <c r="B357" s="80">
        <v>45</v>
      </c>
      <c r="C357" s="80"/>
    </row>
    <row r="358" spans="1:3">
      <c r="A358" s="81" t="s">
        <v>797</v>
      </c>
      <c r="B358" s="81">
        <v>93</v>
      </c>
      <c r="C358" s="81"/>
    </row>
    <row r="359" spans="1:3">
      <c r="A359" s="80" t="s">
        <v>798</v>
      </c>
      <c r="B359" s="80">
        <v>0.6</v>
      </c>
      <c r="C359" s="80"/>
    </row>
    <row r="360" spans="1:3">
      <c r="A360" s="81" t="s">
        <v>799</v>
      </c>
      <c r="B360" s="81">
        <v>30</v>
      </c>
      <c r="C360" s="81"/>
    </row>
    <row r="361" spans="1:3">
      <c r="A361" s="80" t="s">
        <v>800</v>
      </c>
      <c r="B361" s="80">
        <v>530</v>
      </c>
      <c r="C361" s="80"/>
    </row>
    <row r="362" spans="1:3">
      <c r="A362" s="81" t="s">
        <v>801</v>
      </c>
      <c r="B362" s="81">
        <v>470</v>
      </c>
      <c r="C362" s="81"/>
    </row>
    <row r="363" spans="1:3">
      <c r="A363" s="80" t="s">
        <v>802</v>
      </c>
      <c r="B363" s="80">
        <v>66</v>
      </c>
      <c r="C363" s="80"/>
    </row>
    <row r="364" spans="1:3">
      <c r="A364" s="81" t="s">
        <v>803</v>
      </c>
      <c r="B364" s="81">
        <v>700</v>
      </c>
      <c r="C364" s="81"/>
    </row>
    <row r="365" spans="1:3">
      <c r="A365" s="80" t="s">
        <v>804</v>
      </c>
      <c r="B365" s="80">
        <v>170</v>
      </c>
      <c r="C365" s="80"/>
    </row>
    <row r="366" spans="1:3">
      <c r="A366" s="81" t="s">
        <v>805</v>
      </c>
      <c r="B366" s="81">
        <v>70</v>
      </c>
      <c r="C366" s="81"/>
    </row>
    <row r="367" spans="1:3">
      <c r="A367" s="80" t="s">
        <v>806</v>
      </c>
      <c r="B367" s="80">
        <v>55</v>
      </c>
      <c r="C367" s="80"/>
    </row>
    <row r="368" spans="1:3">
      <c r="A368" s="81" t="s">
        <v>829</v>
      </c>
      <c r="B368" s="81">
        <v>45</v>
      </c>
      <c r="C368" s="81"/>
    </row>
    <row r="369" spans="1:3">
      <c r="A369" s="80" t="s">
        <v>830</v>
      </c>
      <c r="B369" s="80">
        <v>50.6</v>
      </c>
      <c r="C369" s="80"/>
    </row>
    <row r="370" spans="1:3">
      <c r="A370" s="81" t="s">
        <v>831</v>
      </c>
      <c r="B370" s="81">
        <v>36.049999999999997</v>
      </c>
      <c r="C370" s="81"/>
    </row>
    <row r="371" spans="1:3">
      <c r="A371" s="80" t="s">
        <v>832</v>
      </c>
      <c r="B371" s="80">
        <v>43.2</v>
      </c>
      <c r="C371" s="80"/>
    </row>
    <row r="372" spans="1:3">
      <c r="A372" s="81" t="s">
        <v>963</v>
      </c>
      <c r="B372" s="81">
        <v>3800</v>
      </c>
      <c r="C372" s="81"/>
    </row>
    <row r="373" spans="1:3">
      <c r="A373" s="80" t="s">
        <v>964</v>
      </c>
      <c r="B373" s="80">
        <v>3800</v>
      </c>
      <c r="C373" s="80"/>
    </row>
    <row r="374" spans="1:3">
      <c r="A374" s="81" t="s">
        <v>965</v>
      </c>
      <c r="B374" s="81">
        <v>5200</v>
      </c>
      <c r="C374" s="81"/>
    </row>
    <row r="375" spans="1:3">
      <c r="A375" s="80" t="s">
        <v>966</v>
      </c>
      <c r="B375" s="80">
        <v>3300</v>
      </c>
      <c r="C375" s="80"/>
    </row>
    <row r="376" spans="1:3">
      <c r="A376" s="81" t="s">
        <v>967</v>
      </c>
      <c r="B376" s="81">
        <v>5600</v>
      </c>
      <c r="C376" s="81"/>
    </row>
    <row r="377" spans="1:3">
      <c r="A377" s="80" t="s">
        <v>854</v>
      </c>
      <c r="B377" s="80">
        <v>37</v>
      </c>
      <c r="C377" s="80"/>
    </row>
    <row r="378" spans="1:3">
      <c r="A378" s="81" t="s">
        <v>855</v>
      </c>
      <c r="B378" s="81">
        <v>56</v>
      </c>
      <c r="C378" s="81"/>
    </row>
    <row r="379" spans="1:3">
      <c r="A379" s="80" t="s">
        <v>856</v>
      </c>
      <c r="B379" s="80">
        <v>1500</v>
      </c>
      <c r="C379" s="80"/>
    </row>
    <row r="380" spans="1:3">
      <c r="A380" s="81" t="s">
        <v>857</v>
      </c>
      <c r="B380" s="81">
        <v>75</v>
      </c>
      <c r="C380" s="81"/>
    </row>
    <row r="381" spans="1:3">
      <c r="A381" s="80" t="s">
        <v>858</v>
      </c>
      <c r="B381" s="80">
        <v>33</v>
      </c>
      <c r="C381" s="80"/>
    </row>
    <row r="382" spans="1:3">
      <c r="A382" s="81" t="s">
        <v>859</v>
      </c>
      <c r="B382" s="81">
        <v>330</v>
      </c>
      <c r="C382" s="81"/>
    </row>
    <row r="383" spans="1:3">
      <c r="A383" s="80" t="s">
        <v>860</v>
      </c>
      <c r="B383" s="80">
        <v>100</v>
      </c>
      <c r="C383" s="80"/>
    </row>
    <row r="384" spans="1:3">
      <c r="A384" s="81" t="s">
        <v>861</v>
      </c>
      <c r="B384" s="81">
        <v>685</v>
      </c>
      <c r="C384" s="81"/>
    </row>
    <row r="385" spans="1:3">
      <c r="A385" s="80" t="s">
        <v>862</v>
      </c>
      <c r="B385" s="80">
        <v>45</v>
      </c>
      <c r="C385" s="80"/>
    </row>
    <row r="386" spans="1:3">
      <c r="A386" s="81" t="s">
        <v>863</v>
      </c>
      <c r="B386" s="81">
        <v>600</v>
      </c>
      <c r="C386" s="81"/>
    </row>
    <row r="387" spans="1:3">
      <c r="A387" s="80" t="s">
        <v>968</v>
      </c>
      <c r="B387" s="80">
        <v>3300</v>
      </c>
      <c r="C387" s="80"/>
    </row>
    <row r="388" spans="1:3">
      <c r="A388" s="81" t="s">
        <v>951</v>
      </c>
      <c r="B388" s="81">
        <v>85</v>
      </c>
      <c r="C388" s="81"/>
    </row>
    <row r="389" spans="1:3">
      <c r="A389" s="80" t="s">
        <v>953</v>
      </c>
      <c r="B389" s="80">
        <v>290</v>
      </c>
      <c r="C389" s="80"/>
    </row>
    <row r="390" spans="1:3">
      <c r="A390" s="81" t="s">
        <v>983</v>
      </c>
      <c r="B390" s="81">
        <v>87</v>
      </c>
      <c r="C390" s="81"/>
    </row>
    <row r="391" spans="1:3">
      <c r="A391" s="80" t="s">
        <v>1000</v>
      </c>
      <c r="B391" s="80">
        <v>470</v>
      </c>
      <c r="C391" s="80"/>
    </row>
    <row r="392" spans="1:3">
      <c r="A392" s="82"/>
      <c r="B392" s="82"/>
      <c r="C392" s="82"/>
    </row>
    <row r="393" spans="1:3">
      <c r="A393" s="78" t="s">
        <v>864</v>
      </c>
      <c r="B393" s="78"/>
      <c r="C393" s="78"/>
    </row>
    <row r="394" spans="1:3">
      <c r="A394" s="81" t="s">
        <v>843</v>
      </c>
      <c r="B394" s="81">
        <v>350</v>
      </c>
      <c r="C394" s="81"/>
    </row>
    <row r="395" spans="1:3">
      <c r="A395" s="80" t="s">
        <v>844</v>
      </c>
      <c r="B395" s="80">
        <v>380</v>
      </c>
      <c r="C395" s="80"/>
    </row>
    <row r="396" spans="1:3">
      <c r="A396" s="81" t="s">
        <v>845</v>
      </c>
      <c r="B396" s="81">
        <v>1350</v>
      </c>
      <c r="C396" s="81"/>
    </row>
    <row r="397" spans="1:3">
      <c r="A397" s="80" t="s">
        <v>846</v>
      </c>
      <c r="B397" s="80">
        <v>1000</v>
      </c>
      <c r="C397" s="80"/>
    </row>
    <row r="398" spans="1:3">
      <c r="A398" s="81" t="s">
        <v>847</v>
      </c>
      <c r="B398" s="81">
        <v>380</v>
      </c>
      <c r="C398" s="81"/>
    </row>
    <row r="399" spans="1:3">
      <c r="A399" s="80" t="s">
        <v>848</v>
      </c>
      <c r="B399" s="80">
        <v>350</v>
      </c>
      <c r="C399" s="80"/>
    </row>
    <row r="400" spans="1:3">
      <c r="A400" s="81" t="s">
        <v>849</v>
      </c>
      <c r="B400" s="81">
        <v>350</v>
      </c>
      <c r="C400" s="81"/>
    </row>
    <row r="401" spans="1:3">
      <c r="A401" s="80" t="s">
        <v>850</v>
      </c>
      <c r="B401" s="80">
        <v>500</v>
      </c>
      <c r="C401" s="80"/>
    </row>
    <row r="402" spans="1:3">
      <c r="A402" s="81" t="s">
        <v>851</v>
      </c>
      <c r="B402" s="81">
        <v>22</v>
      </c>
      <c r="C402" s="81"/>
    </row>
    <row r="403" spans="1:3">
      <c r="A403" s="80" t="s">
        <v>852</v>
      </c>
      <c r="B403" s="80">
        <v>26</v>
      </c>
      <c r="C403" s="80"/>
    </row>
    <row r="404" spans="1:3">
      <c r="A404" s="82"/>
      <c r="B404" s="82"/>
      <c r="C404" s="82"/>
    </row>
    <row r="405" spans="1:3">
      <c r="A405" s="78" t="s">
        <v>561</v>
      </c>
      <c r="B405" s="78"/>
      <c r="C405" s="78"/>
    </row>
    <row r="406" spans="1:3">
      <c r="A406" s="81" t="s">
        <v>202</v>
      </c>
      <c r="B406" s="81">
        <v>0.27212999999999998</v>
      </c>
      <c r="C406" s="81"/>
    </row>
    <row r="407" spans="1:3">
      <c r="A407" s="80" t="s">
        <v>203</v>
      </c>
      <c r="B407" s="80">
        <v>0.32700000000000001</v>
      </c>
      <c r="C407" s="80"/>
    </row>
    <row r="408" spans="1:3">
      <c r="A408" s="81" t="s">
        <v>211</v>
      </c>
      <c r="B408" s="81">
        <v>0.06</v>
      </c>
      <c r="C408" s="81"/>
    </row>
    <row r="409" spans="1:3">
      <c r="A409" s="80" t="s">
        <v>198</v>
      </c>
      <c r="B409" s="80">
        <v>0.24590000000000001</v>
      </c>
      <c r="C409" s="80"/>
    </row>
    <row r="410" spans="1:3">
      <c r="A410" s="81" t="s">
        <v>206</v>
      </c>
      <c r="B410" s="81">
        <v>0.14000000000000001</v>
      </c>
      <c r="C410" s="81"/>
    </row>
    <row r="411" spans="1:3">
      <c r="A411" s="80" t="s">
        <v>204</v>
      </c>
      <c r="B411" s="80">
        <v>7.0000000000000007E-2</v>
      </c>
      <c r="C411" s="80"/>
    </row>
    <row r="412" spans="1:3">
      <c r="A412" s="81" t="s">
        <v>205</v>
      </c>
      <c r="B412" s="81">
        <v>9.1999999999999998E-2</v>
      </c>
      <c r="C412" s="81"/>
    </row>
    <row r="413" spans="1:3">
      <c r="A413" s="80" t="s">
        <v>207</v>
      </c>
      <c r="B413" s="80">
        <v>0.11033999999999999</v>
      </c>
      <c r="C413" s="80"/>
    </row>
    <row r="414" spans="1:3">
      <c r="A414" s="81" t="s">
        <v>208</v>
      </c>
      <c r="B414" s="81">
        <v>0.15015999999999999</v>
      </c>
      <c r="C414" s="81"/>
    </row>
    <row r="415" spans="1:3">
      <c r="A415" s="80" t="s">
        <v>209</v>
      </c>
      <c r="B415" s="80">
        <v>0.21</v>
      </c>
      <c r="C415" s="80"/>
    </row>
    <row r="416" spans="1:3">
      <c r="A416" s="81" t="s">
        <v>201</v>
      </c>
      <c r="B416" s="81">
        <v>0.23934</v>
      </c>
      <c r="C416" s="81"/>
    </row>
    <row r="417" spans="1:3">
      <c r="A417" s="80" t="s">
        <v>196</v>
      </c>
      <c r="B417" s="80">
        <v>0.19855</v>
      </c>
      <c r="C417" s="80"/>
    </row>
    <row r="418" spans="1:3">
      <c r="A418" s="81" t="s">
        <v>197</v>
      </c>
      <c r="B418" s="81">
        <v>0.33056000000000002</v>
      </c>
      <c r="C418" s="81"/>
    </row>
    <row r="419" spans="1:3">
      <c r="A419" s="80" t="s">
        <v>212</v>
      </c>
      <c r="B419" s="80">
        <v>7.1999999999999995E-2</v>
      </c>
      <c r="C419" s="80"/>
    </row>
    <row r="420" spans="1:3">
      <c r="A420" s="81" t="s">
        <v>210</v>
      </c>
      <c r="B420" s="81">
        <v>0.64</v>
      </c>
      <c r="C420" s="81"/>
    </row>
    <row r="421" spans="1:3">
      <c r="A421" s="80" t="s">
        <v>200</v>
      </c>
      <c r="B421" s="80">
        <v>0.14499999999999999</v>
      </c>
      <c r="C421" s="80"/>
    </row>
    <row r="422" spans="1:3">
      <c r="A422" s="81" t="s">
        <v>199</v>
      </c>
      <c r="B422" s="81">
        <v>0.30420000000000003</v>
      </c>
      <c r="C422" s="81"/>
    </row>
    <row r="423" spans="1:3">
      <c r="A423" s="80" t="s">
        <v>562</v>
      </c>
      <c r="B423" s="80">
        <v>0.91500000000000004</v>
      </c>
      <c r="C423" s="80"/>
    </row>
    <row r="424" spans="1:3">
      <c r="A424" s="81" t="s">
        <v>762</v>
      </c>
      <c r="B424" s="81">
        <v>0.73</v>
      </c>
      <c r="C424" s="81"/>
    </row>
    <row r="425" spans="1:3">
      <c r="A425" s="80" t="s">
        <v>764</v>
      </c>
      <c r="B425" s="80">
        <v>0.47</v>
      </c>
      <c r="C425" s="80"/>
    </row>
    <row r="426" spans="1:3">
      <c r="A426" s="81" t="s">
        <v>765</v>
      </c>
      <c r="B426" s="81">
        <v>0.66</v>
      </c>
      <c r="C426" s="81"/>
    </row>
    <row r="427" spans="1:3">
      <c r="A427" s="80" t="s">
        <v>766</v>
      </c>
      <c r="B427" s="80">
        <v>0.48</v>
      </c>
      <c r="C427" s="80"/>
    </row>
    <row r="428" spans="1:3">
      <c r="A428" s="81" t="s">
        <v>767</v>
      </c>
      <c r="B428" s="81">
        <v>0.16</v>
      </c>
      <c r="C428" s="81"/>
    </row>
    <row r="429" spans="1:3">
      <c r="A429" s="80" t="s">
        <v>763</v>
      </c>
      <c r="B429" s="80">
        <v>0.26</v>
      </c>
      <c r="C429" s="80"/>
    </row>
    <row r="430" spans="1:3">
      <c r="A430" s="81" t="s">
        <v>833</v>
      </c>
      <c r="B430" s="81">
        <v>0.56000000000000005</v>
      </c>
      <c r="C430" s="81"/>
    </row>
    <row r="431" spans="1:3">
      <c r="A431" s="80" t="s">
        <v>834</v>
      </c>
      <c r="B431" s="80">
        <v>0.38</v>
      </c>
      <c r="C431" s="80"/>
    </row>
    <row r="432" spans="1:3">
      <c r="A432" s="81" t="s">
        <v>835</v>
      </c>
      <c r="B432" s="81">
        <v>0.86</v>
      </c>
      <c r="C432" s="81"/>
    </row>
    <row r="433" spans="1:3">
      <c r="A433" s="80" t="s">
        <v>836</v>
      </c>
      <c r="B433" s="80">
        <v>1.03</v>
      </c>
      <c r="C433" s="80"/>
    </row>
    <row r="434" spans="1:3">
      <c r="A434" s="81" t="s">
        <v>837</v>
      </c>
      <c r="B434" s="81">
        <v>1.35</v>
      </c>
      <c r="C434" s="81"/>
    </row>
    <row r="435" spans="1:3">
      <c r="A435" s="80" t="s">
        <v>969</v>
      </c>
      <c r="B435" s="80">
        <v>0.32</v>
      </c>
      <c r="C435" s="80"/>
    </row>
    <row r="436" spans="1:3">
      <c r="A436" s="82"/>
      <c r="B436" s="82"/>
      <c r="C436" s="82"/>
    </row>
    <row r="437" spans="1:3">
      <c r="A437" s="78" t="s">
        <v>563</v>
      </c>
      <c r="B437" s="78"/>
      <c r="C437" s="78"/>
    </row>
    <row r="438" spans="1:3">
      <c r="A438" s="81" t="s">
        <v>88</v>
      </c>
      <c r="B438" s="81">
        <v>22</v>
      </c>
      <c r="C438" s="81"/>
    </row>
    <row r="439" spans="1:3">
      <c r="A439" s="81" t="s">
        <v>89</v>
      </c>
      <c r="B439" s="81">
        <v>18.5</v>
      </c>
      <c r="C439" s="81"/>
    </row>
    <row r="440" spans="1:3">
      <c r="A440" s="80" t="s">
        <v>393</v>
      </c>
      <c r="B440" s="80">
        <v>13</v>
      </c>
      <c r="C440" s="80"/>
    </row>
    <row r="441" spans="1:3">
      <c r="A441" s="80" t="s">
        <v>394</v>
      </c>
      <c r="B441" s="80">
        <v>5.5</v>
      </c>
      <c r="C441" s="80"/>
    </row>
    <row r="442" spans="1:3">
      <c r="A442" s="81" t="s">
        <v>91</v>
      </c>
      <c r="B442" s="81">
        <v>75</v>
      </c>
      <c r="C442" s="81"/>
    </row>
    <row r="443" spans="1:3">
      <c r="A443" s="80" t="s">
        <v>90</v>
      </c>
      <c r="B443" s="80">
        <v>70</v>
      </c>
      <c r="C443" s="80"/>
    </row>
    <row r="444" spans="1:3">
      <c r="A444" s="80" t="s">
        <v>395</v>
      </c>
      <c r="B444" s="80">
        <v>73</v>
      </c>
      <c r="C444" s="80"/>
    </row>
    <row r="445" spans="1:3">
      <c r="A445" s="81" t="s">
        <v>396</v>
      </c>
      <c r="B445" s="81">
        <v>50</v>
      </c>
      <c r="C445" s="81"/>
    </row>
    <row r="446" spans="1:3">
      <c r="A446" s="80" t="s">
        <v>397</v>
      </c>
      <c r="B446" s="80">
        <v>155</v>
      </c>
      <c r="C446" s="80"/>
    </row>
    <row r="447" spans="1:3">
      <c r="A447" s="81" t="s">
        <v>398</v>
      </c>
      <c r="B447" s="81">
        <v>10</v>
      </c>
      <c r="C447" s="81"/>
    </row>
    <row r="448" spans="1:3">
      <c r="A448" s="80" t="s">
        <v>442</v>
      </c>
      <c r="B448" s="80">
        <v>60</v>
      </c>
      <c r="C448" s="80"/>
    </row>
    <row r="449" spans="1:3">
      <c r="A449" s="81" t="s">
        <v>443</v>
      </c>
      <c r="B449" s="81">
        <v>50</v>
      </c>
      <c r="C449" s="81"/>
    </row>
    <row r="450" spans="1:3">
      <c r="A450" s="80" t="s">
        <v>444</v>
      </c>
      <c r="B450" s="80">
        <v>15</v>
      </c>
      <c r="C450" s="80"/>
    </row>
    <row r="451" spans="1:3">
      <c r="A451" s="81" t="s">
        <v>592</v>
      </c>
      <c r="B451" s="81">
        <v>1.5</v>
      </c>
      <c r="C451" s="81"/>
    </row>
    <row r="452" spans="1:3">
      <c r="A452" s="80" t="s">
        <v>750</v>
      </c>
      <c r="B452" s="80">
        <v>8</v>
      </c>
      <c r="C452" s="80"/>
    </row>
    <row r="453" spans="1:3">
      <c r="A453" s="82"/>
      <c r="B453" s="82"/>
      <c r="C453" s="82"/>
    </row>
    <row r="454" spans="1:3">
      <c r="A454" s="78" t="s">
        <v>751</v>
      </c>
      <c r="B454" s="78"/>
      <c r="C454" s="78"/>
    </row>
    <row r="455" spans="1:3">
      <c r="A455" s="81" t="s">
        <v>103</v>
      </c>
      <c r="B455" s="81">
        <v>0.5</v>
      </c>
      <c r="C455" s="81"/>
    </row>
    <row r="456" spans="1:3">
      <c r="A456" s="81" t="s">
        <v>214</v>
      </c>
      <c r="B456" s="81">
        <v>1.5</v>
      </c>
      <c r="C456" s="81"/>
    </row>
    <row r="457" spans="1:3">
      <c r="A457" s="80" t="s">
        <v>100</v>
      </c>
      <c r="B457" s="80">
        <v>5.4</v>
      </c>
      <c r="C457" s="80"/>
    </row>
    <row r="458" spans="1:3">
      <c r="A458" s="81" t="s">
        <v>98</v>
      </c>
      <c r="B458" s="81">
        <v>4</v>
      </c>
      <c r="C458" s="81"/>
    </row>
    <row r="459" spans="1:3">
      <c r="A459" s="81" t="s">
        <v>97</v>
      </c>
      <c r="B459" s="81">
        <v>3</v>
      </c>
      <c r="C459" s="81"/>
    </row>
    <row r="460" spans="1:3">
      <c r="A460" s="80" t="s">
        <v>219</v>
      </c>
      <c r="B460" s="80">
        <v>23</v>
      </c>
      <c r="C460" s="80"/>
    </row>
    <row r="461" spans="1:3">
      <c r="A461" s="81" t="s">
        <v>218</v>
      </c>
      <c r="B461" s="81">
        <v>40</v>
      </c>
      <c r="C461" s="81"/>
    </row>
    <row r="462" spans="1:3">
      <c r="A462" s="80" t="s">
        <v>222</v>
      </c>
      <c r="B462" s="80">
        <v>26</v>
      </c>
      <c r="C462" s="80"/>
    </row>
    <row r="463" spans="1:3">
      <c r="A463" s="81" t="s">
        <v>217</v>
      </c>
      <c r="B463" s="81">
        <v>37</v>
      </c>
      <c r="C463" s="81"/>
    </row>
    <row r="464" spans="1:3">
      <c r="A464" s="80" t="s">
        <v>220</v>
      </c>
      <c r="B464" s="80">
        <v>43</v>
      </c>
      <c r="C464" s="80"/>
    </row>
    <row r="465" spans="1:3">
      <c r="A465" s="81" t="s">
        <v>221</v>
      </c>
      <c r="B465" s="81">
        <v>45</v>
      </c>
      <c r="C465" s="81"/>
    </row>
    <row r="466" spans="1:3">
      <c r="A466" s="81" t="s">
        <v>95</v>
      </c>
      <c r="B466" s="81">
        <v>5</v>
      </c>
      <c r="C466" s="81"/>
    </row>
    <row r="467" spans="1:3">
      <c r="A467" s="80" t="s">
        <v>116</v>
      </c>
      <c r="B467" s="80">
        <v>4</v>
      </c>
      <c r="C467" s="80"/>
    </row>
    <row r="468" spans="1:3">
      <c r="A468" s="81" t="s">
        <v>114</v>
      </c>
      <c r="B468" s="81">
        <v>0.45</v>
      </c>
      <c r="C468" s="81"/>
    </row>
    <row r="469" spans="1:3">
      <c r="A469" s="80" t="s">
        <v>102</v>
      </c>
      <c r="B469" s="80">
        <v>8</v>
      </c>
      <c r="C469" s="80"/>
    </row>
    <row r="470" spans="1:3">
      <c r="A470" s="80" t="s">
        <v>223</v>
      </c>
      <c r="B470" s="80">
        <v>28</v>
      </c>
      <c r="C470" s="80"/>
    </row>
    <row r="471" spans="1:3">
      <c r="A471" s="81" t="s">
        <v>101</v>
      </c>
      <c r="B471" s="81">
        <v>5.2</v>
      </c>
      <c r="C471" s="81"/>
    </row>
    <row r="472" spans="1:3">
      <c r="A472" s="80" t="s">
        <v>99</v>
      </c>
      <c r="B472" s="80">
        <v>13</v>
      </c>
      <c r="C472" s="80"/>
    </row>
    <row r="473" spans="1:3">
      <c r="A473" s="81" t="s">
        <v>94</v>
      </c>
      <c r="B473" s="81">
        <v>5.5</v>
      </c>
      <c r="C473" s="81"/>
    </row>
    <row r="474" spans="1:3">
      <c r="A474" s="80" t="s">
        <v>120</v>
      </c>
      <c r="B474" s="80">
        <v>5</v>
      </c>
      <c r="C474" s="80"/>
    </row>
    <row r="475" spans="1:3">
      <c r="A475" s="81" t="s">
        <v>119</v>
      </c>
      <c r="B475" s="81">
        <v>4</v>
      </c>
      <c r="C475" s="81"/>
    </row>
    <row r="476" spans="1:3">
      <c r="A476" s="80" t="s">
        <v>115</v>
      </c>
      <c r="B476" s="80">
        <v>0.45</v>
      </c>
      <c r="C476" s="80"/>
    </row>
    <row r="477" spans="1:3">
      <c r="A477" s="81" t="s">
        <v>213</v>
      </c>
      <c r="B477" s="81">
        <v>1</v>
      </c>
      <c r="C477" s="81"/>
    </row>
    <row r="478" spans="1:3">
      <c r="A478" s="80" t="s">
        <v>215</v>
      </c>
      <c r="B478" s="80">
        <v>30</v>
      </c>
      <c r="C478" s="80"/>
    </row>
    <row r="479" spans="1:3">
      <c r="A479" s="81" t="s">
        <v>216</v>
      </c>
      <c r="B479" s="81">
        <v>37</v>
      </c>
      <c r="C479" s="81"/>
    </row>
    <row r="480" spans="1:3">
      <c r="A480" s="80" t="s">
        <v>399</v>
      </c>
      <c r="B480" s="80">
        <v>3.5</v>
      </c>
      <c r="C480" s="80"/>
    </row>
    <row r="481" spans="1:3">
      <c r="A481" s="80" t="s">
        <v>985</v>
      </c>
      <c r="B481" s="80">
        <v>15</v>
      </c>
      <c r="C481" s="80"/>
    </row>
    <row r="482" spans="1:3">
      <c r="A482" s="81" t="s">
        <v>986</v>
      </c>
      <c r="B482" s="81">
        <v>17</v>
      </c>
      <c r="C482" s="81"/>
    </row>
    <row r="483" spans="1:3">
      <c r="A483" s="80" t="s">
        <v>987</v>
      </c>
      <c r="B483" s="80">
        <v>18</v>
      </c>
      <c r="C483" s="80"/>
    </row>
    <row r="484" spans="1:3">
      <c r="A484" s="81" t="s">
        <v>997</v>
      </c>
      <c r="B484" s="81">
        <v>28</v>
      </c>
      <c r="C484" s="81"/>
    </row>
    <row r="485" spans="1:3">
      <c r="A485" s="82"/>
      <c r="B485" s="82"/>
      <c r="C485" s="82"/>
    </row>
    <row r="486" spans="1:3">
      <c r="A486" s="78" t="s">
        <v>970</v>
      </c>
      <c r="B486" s="78"/>
      <c r="C486" s="78"/>
    </row>
    <row r="487" spans="1:3">
      <c r="A487" s="80" t="s">
        <v>113</v>
      </c>
      <c r="B487" s="80">
        <v>69</v>
      </c>
      <c r="C487" s="80"/>
    </row>
    <row r="488" spans="1:3">
      <c r="A488" s="81" t="s">
        <v>111</v>
      </c>
      <c r="B488" s="81">
        <v>83</v>
      </c>
      <c r="C488" s="81"/>
    </row>
    <row r="489" spans="1:3">
      <c r="A489" s="80" t="s">
        <v>112</v>
      </c>
      <c r="B489" s="80">
        <v>70</v>
      </c>
      <c r="C489" s="80"/>
    </row>
    <row r="490" spans="1:3">
      <c r="A490" s="81" t="s">
        <v>521</v>
      </c>
      <c r="B490" s="81">
        <v>115</v>
      </c>
      <c r="C490" s="81"/>
    </row>
    <row r="491" spans="1:3">
      <c r="A491" s="80" t="s">
        <v>522</v>
      </c>
      <c r="B491" s="80">
        <v>125</v>
      </c>
      <c r="C491" s="80"/>
    </row>
    <row r="492" spans="1:3">
      <c r="A492" s="81" t="s">
        <v>523</v>
      </c>
      <c r="B492" s="81">
        <v>130</v>
      </c>
      <c r="C492" s="81"/>
    </row>
    <row r="493" spans="1:3">
      <c r="A493" s="80" t="s">
        <v>524</v>
      </c>
      <c r="B493" s="80">
        <v>136</v>
      </c>
      <c r="C493" s="80"/>
    </row>
    <row r="494" spans="1:3">
      <c r="A494" s="82"/>
      <c r="B494" s="82"/>
      <c r="C494" s="82"/>
    </row>
    <row r="495" spans="1:3">
      <c r="A495" s="78" t="s">
        <v>752</v>
      </c>
      <c r="B495" s="78"/>
      <c r="C495" s="78"/>
    </row>
    <row r="496" spans="1:3">
      <c r="A496" s="81" t="s">
        <v>110</v>
      </c>
      <c r="B496" s="81">
        <v>7</v>
      </c>
      <c r="C496" s="81"/>
    </row>
    <row r="497" spans="1:3">
      <c r="A497" s="80" t="s">
        <v>107</v>
      </c>
      <c r="B497" s="80">
        <v>20</v>
      </c>
      <c r="C497" s="80"/>
    </row>
    <row r="498" spans="1:3">
      <c r="A498" s="81" t="s">
        <v>109</v>
      </c>
      <c r="B498" s="81">
        <v>4</v>
      </c>
      <c r="C498" s="81"/>
    </row>
    <row r="499" spans="1:3">
      <c r="A499" s="80" t="s">
        <v>104</v>
      </c>
      <c r="B499" s="80">
        <v>7</v>
      </c>
      <c r="C499" s="80"/>
    </row>
    <row r="500" spans="1:3">
      <c r="A500" s="81" t="s">
        <v>121</v>
      </c>
      <c r="B500" s="81">
        <v>16</v>
      </c>
      <c r="C500" s="81"/>
    </row>
    <row r="501" spans="1:3">
      <c r="A501" s="80" t="s">
        <v>105</v>
      </c>
      <c r="B501" s="80">
        <v>3.5</v>
      </c>
      <c r="C501" s="80"/>
    </row>
    <row r="502" spans="1:3">
      <c r="A502" s="81" t="s">
        <v>417</v>
      </c>
      <c r="B502" s="81">
        <v>280</v>
      </c>
      <c r="C502" s="81"/>
    </row>
    <row r="503" spans="1:3">
      <c r="A503" s="80" t="s">
        <v>418</v>
      </c>
      <c r="B503" s="80">
        <v>60</v>
      </c>
      <c r="C503" s="80"/>
    </row>
    <row r="504" spans="1:3">
      <c r="A504" s="81" t="s">
        <v>419</v>
      </c>
      <c r="B504" s="81">
        <v>60</v>
      </c>
      <c r="C504" s="81"/>
    </row>
    <row r="505" spans="1:3">
      <c r="A505" s="80" t="s">
        <v>420</v>
      </c>
      <c r="B505" s="80">
        <v>20</v>
      </c>
      <c r="C505" s="80"/>
    </row>
    <row r="506" spans="1:3">
      <c r="A506" s="81" t="s">
        <v>421</v>
      </c>
      <c r="B506" s="81">
        <v>12</v>
      </c>
      <c r="C506" s="81"/>
    </row>
    <row r="507" spans="1:3">
      <c r="A507" s="80" t="s">
        <v>739</v>
      </c>
      <c r="B507" s="80">
        <v>130</v>
      </c>
      <c r="C507" s="80"/>
    </row>
    <row r="508" spans="1:3">
      <c r="A508" s="81" t="s">
        <v>740</v>
      </c>
      <c r="B508" s="81">
        <v>500</v>
      </c>
      <c r="C508" s="81"/>
    </row>
    <row r="509" spans="1:3">
      <c r="A509" s="80" t="s">
        <v>741</v>
      </c>
      <c r="B509" s="80">
        <v>280</v>
      </c>
      <c r="C509" s="80"/>
    </row>
    <row r="510" spans="1:3">
      <c r="A510" s="81" t="s">
        <v>742</v>
      </c>
      <c r="B510" s="81">
        <v>325</v>
      </c>
      <c r="C510" s="81"/>
    </row>
    <row r="511" spans="1:3">
      <c r="A511" s="80" t="s">
        <v>743</v>
      </c>
      <c r="B511" s="80">
        <v>390</v>
      </c>
      <c r="C511" s="80"/>
    </row>
    <row r="512" spans="1:3">
      <c r="A512" s="81" t="s">
        <v>744</v>
      </c>
      <c r="B512" s="81">
        <v>80</v>
      </c>
      <c r="C512" s="81"/>
    </row>
    <row r="513" spans="1:3">
      <c r="A513" s="82"/>
      <c r="B513" s="82"/>
      <c r="C513" s="82"/>
    </row>
    <row r="514" spans="1:3">
      <c r="A514" s="78" t="s">
        <v>753</v>
      </c>
      <c r="B514" s="78"/>
      <c r="C514" s="78"/>
    </row>
    <row r="515" spans="1:3">
      <c r="A515" s="80" t="s">
        <v>585</v>
      </c>
      <c r="B515" s="80">
        <v>35</v>
      </c>
      <c r="C515" s="80"/>
    </row>
    <row r="516" spans="1:3">
      <c r="A516" s="81" t="s">
        <v>586</v>
      </c>
      <c r="B516" s="81">
        <v>40</v>
      </c>
      <c r="C516" s="81"/>
    </row>
    <row r="517" spans="1:3">
      <c r="A517" s="80" t="s">
        <v>587</v>
      </c>
      <c r="B517" s="80">
        <v>25</v>
      </c>
      <c r="C517" s="80"/>
    </row>
    <row r="518" spans="1:3">
      <c r="A518" s="81" t="s">
        <v>605</v>
      </c>
      <c r="B518" s="81">
        <v>20</v>
      </c>
      <c r="C518" s="81"/>
    </row>
    <row r="519" spans="1:3">
      <c r="A519" s="80" t="s">
        <v>982</v>
      </c>
      <c r="B519" s="80">
        <v>23</v>
      </c>
      <c r="C519" s="80"/>
    </row>
    <row r="520" spans="1:3">
      <c r="A520" s="81" t="s">
        <v>588</v>
      </c>
      <c r="B520" s="81">
        <v>40</v>
      </c>
      <c r="C520" s="81"/>
    </row>
    <row r="521" spans="1:3">
      <c r="A521" s="80" t="s">
        <v>598</v>
      </c>
      <c r="B521" s="80">
        <v>80</v>
      </c>
      <c r="C521" s="80"/>
    </row>
    <row r="522" spans="1:3">
      <c r="A522" s="82"/>
      <c r="B522" s="82"/>
      <c r="C522" s="82"/>
    </row>
    <row r="523" spans="1:3">
      <c r="A523" s="78" t="s">
        <v>745</v>
      </c>
      <c r="B523" s="78"/>
      <c r="C523" s="78"/>
    </row>
    <row r="524" spans="1:3">
      <c r="A524" s="81" t="s">
        <v>137</v>
      </c>
      <c r="B524" s="81">
        <v>2</v>
      </c>
      <c r="C524" s="81"/>
    </row>
    <row r="525" spans="1:3">
      <c r="A525" s="80" t="s">
        <v>166</v>
      </c>
      <c r="B525" s="80">
        <v>3</v>
      </c>
      <c r="C525" s="80"/>
    </row>
    <row r="526" spans="1:3">
      <c r="A526" s="81" t="s">
        <v>226</v>
      </c>
      <c r="B526" s="81">
        <v>1.5</v>
      </c>
      <c r="C526" s="81"/>
    </row>
    <row r="527" spans="1:3">
      <c r="A527" s="80" t="s">
        <v>865</v>
      </c>
      <c r="B527" s="80">
        <v>3</v>
      </c>
      <c r="C527" s="80"/>
    </row>
    <row r="528" spans="1:3">
      <c r="A528" s="81" t="s">
        <v>167</v>
      </c>
      <c r="B528" s="81">
        <v>35</v>
      </c>
      <c r="C528" s="81"/>
    </row>
    <row r="529" spans="1:3">
      <c r="A529" s="80" t="s">
        <v>168</v>
      </c>
      <c r="B529" s="80">
        <v>10</v>
      </c>
      <c r="C529" s="80"/>
    </row>
    <row r="530" spans="1:3">
      <c r="A530" s="81" t="s">
        <v>156</v>
      </c>
      <c r="B530" s="81">
        <v>5</v>
      </c>
      <c r="C530" s="81"/>
    </row>
    <row r="531" spans="1:3">
      <c r="A531" s="80" t="s">
        <v>158</v>
      </c>
      <c r="B531" s="80">
        <v>4</v>
      </c>
      <c r="C531" s="80"/>
    </row>
    <row r="532" spans="1:3">
      <c r="A532" s="81" t="s">
        <v>157</v>
      </c>
      <c r="B532" s="81">
        <v>9</v>
      </c>
      <c r="C532" s="81"/>
    </row>
    <row r="533" spans="1:3">
      <c r="A533" s="80" t="s">
        <v>159</v>
      </c>
      <c r="B533" s="80">
        <v>0</v>
      </c>
      <c r="C533" s="80"/>
    </row>
    <row r="534" spans="1:3">
      <c r="A534" s="81" t="s">
        <v>154</v>
      </c>
      <c r="B534" s="81">
        <v>0.12</v>
      </c>
      <c r="C534" s="81"/>
    </row>
    <row r="535" spans="1:3">
      <c r="A535" s="80" t="s">
        <v>155</v>
      </c>
      <c r="B535" s="80">
        <v>0.13</v>
      </c>
      <c r="C535" s="80"/>
    </row>
    <row r="536" spans="1:3">
      <c r="A536" s="81" t="s">
        <v>160</v>
      </c>
      <c r="B536" s="81">
        <v>1</v>
      </c>
      <c r="C536" s="81"/>
    </row>
    <row r="537" spans="1:3">
      <c r="A537" s="80" t="s">
        <v>131</v>
      </c>
      <c r="B537" s="80">
        <v>22</v>
      </c>
      <c r="C537" s="80"/>
    </row>
    <row r="538" spans="1:3">
      <c r="A538" s="81" t="s">
        <v>135</v>
      </c>
      <c r="B538" s="81">
        <v>0.7</v>
      </c>
      <c r="C538" s="81"/>
    </row>
    <row r="539" spans="1:3">
      <c r="A539" s="80" t="s">
        <v>162</v>
      </c>
      <c r="B539" s="80">
        <v>5</v>
      </c>
      <c r="C539" s="80"/>
    </row>
    <row r="540" spans="1:3">
      <c r="A540" s="81" t="s">
        <v>163</v>
      </c>
      <c r="B540" s="81">
        <v>3</v>
      </c>
      <c r="C540" s="81"/>
    </row>
    <row r="541" spans="1:3">
      <c r="A541" s="80" t="s">
        <v>172</v>
      </c>
      <c r="B541" s="80">
        <v>0.05</v>
      </c>
      <c r="C541" s="80"/>
    </row>
    <row r="542" spans="1:3">
      <c r="A542" s="81" t="s">
        <v>170</v>
      </c>
      <c r="B542" s="81">
        <v>0.1</v>
      </c>
      <c r="C542" s="81"/>
    </row>
    <row r="543" spans="1:3">
      <c r="A543" s="80" t="s">
        <v>171</v>
      </c>
      <c r="B543" s="80">
        <v>0.12</v>
      </c>
      <c r="C543" s="80"/>
    </row>
    <row r="544" spans="1:3">
      <c r="A544" s="81" t="s">
        <v>164</v>
      </c>
      <c r="B544" s="81">
        <v>2.5</v>
      </c>
      <c r="C544" s="81"/>
    </row>
    <row r="545" spans="1:3">
      <c r="A545" s="80" t="s">
        <v>768</v>
      </c>
      <c r="B545" s="80">
        <v>20</v>
      </c>
      <c r="C545" s="80"/>
    </row>
    <row r="546" spans="1:3">
      <c r="A546" s="81" t="s">
        <v>525</v>
      </c>
      <c r="B546" s="81">
        <v>1</v>
      </c>
      <c r="C546" s="81"/>
    </row>
    <row r="547" spans="1:3">
      <c r="A547" s="80" t="s">
        <v>227</v>
      </c>
      <c r="B547" s="80">
        <v>2</v>
      </c>
      <c r="C547" s="80"/>
    </row>
    <row r="548" spans="1:3">
      <c r="A548" s="81" t="s">
        <v>165</v>
      </c>
      <c r="B548" s="81">
        <v>5</v>
      </c>
      <c r="C548" s="81"/>
    </row>
    <row r="549" spans="1:3">
      <c r="A549" s="80" t="s">
        <v>161</v>
      </c>
      <c r="B549" s="80">
        <v>6</v>
      </c>
      <c r="C549" s="80"/>
    </row>
    <row r="550" spans="1:3">
      <c r="A550" s="81" t="s">
        <v>138</v>
      </c>
      <c r="B550" s="81">
        <v>6</v>
      </c>
      <c r="C550" s="81"/>
    </row>
    <row r="551" spans="1:3">
      <c r="A551" s="80" t="s">
        <v>400</v>
      </c>
      <c r="B551" s="80">
        <v>3</v>
      </c>
      <c r="C551" s="80"/>
    </row>
    <row r="552" spans="1:3">
      <c r="A552" s="81" t="s">
        <v>236</v>
      </c>
      <c r="B552" s="81">
        <v>3</v>
      </c>
      <c r="C552" s="81"/>
    </row>
    <row r="553" spans="1:3">
      <c r="A553" s="80" t="s">
        <v>136</v>
      </c>
      <c r="B553" s="80">
        <v>0.3</v>
      </c>
      <c r="C553" s="80"/>
    </row>
    <row r="554" spans="1:3">
      <c r="A554" s="81" t="s">
        <v>169</v>
      </c>
      <c r="B554" s="81">
        <v>8</v>
      </c>
      <c r="C554" s="81"/>
    </row>
    <row r="555" spans="1:3">
      <c r="A555" s="80" t="s">
        <v>602</v>
      </c>
      <c r="B555" s="80">
        <v>5</v>
      </c>
      <c r="C555" s="80"/>
    </row>
    <row r="556" spans="1:3">
      <c r="A556" s="81" t="s">
        <v>228</v>
      </c>
      <c r="B556" s="81">
        <v>11</v>
      </c>
      <c r="C556" s="81"/>
    </row>
    <row r="557" spans="1:3">
      <c r="A557" s="80" t="s">
        <v>234</v>
      </c>
      <c r="B557" s="80">
        <v>0.13</v>
      </c>
      <c r="C557" s="80"/>
    </row>
    <row r="558" spans="1:3">
      <c r="A558" s="81" t="s">
        <v>233</v>
      </c>
      <c r="B558" s="81">
        <v>0.14000000000000001</v>
      </c>
      <c r="C558" s="81"/>
    </row>
    <row r="559" spans="1:3">
      <c r="A559" s="80" t="s">
        <v>599</v>
      </c>
      <c r="B559" s="80">
        <v>10</v>
      </c>
      <c r="C559" s="80"/>
    </row>
    <row r="560" spans="1:3">
      <c r="A560" s="81" t="s">
        <v>225</v>
      </c>
      <c r="B560" s="81">
        <v>3</v>
      </c>
      <c r="C560" s="81"/>
    </row>
    <row r="561" spans="1:3">
      <c r="A561" s="80" t="s">
        <v>568</v>
      </c>
      <c r="B561" s="80">
        <v>100</v>
      </c>
      <c r="C561" s="80"/>
    </row>
    <row r="562" spans="1:3">
      <c r="A562" s="81" t="s">
        <v>866</v>
      </c>
      <c r="B562" s="81">
        <v>4</v>
      </c>
      <c r="C562" s="81"/>
    </row>
    <row r="563" spans="1:3">
      <c r="A563" s="80" t="s">
        <v>581</v>
      </c>
      <c r="B563" s="80">
        <v>3</v>
      </c>
      <c r="C563" s="80"/>
    </row>
    <row r="564" spans="1:3">
      <c r="A564" s="81" t="s">
        <v>582</v>
      </c>
      <c r="B564" s="81">
        <v>4</v>
      </c>
      <c r="C564" s="81"/>
    </row>
    <row r="565" spans="1:3">
      <c r="A565" s="80" t="s">
        <v>584</v>
      </c>
      <c r="B565" s="80">
        <v>7</v>
      </c>
      <c r="C565" s="80"/>
    </row>
    <row r="566" spans="1:3">
      <c r="A566" s="81" t="s">
        <v>589</v>
      </c>
      <c r="B566" s="81">
        <v>100</v>
      </c>
      <c r="C566" s="81"/>
    </row>
    <row r="567" spans="1:3">
      <c r="A567" s="80" t="s">
        <v>235</v>
      </c>
      <c r="B567" s="80">
        <v>2</v>
      </c>
      <c r="C567" s="80"/>
    </row>
    <row r="568" spans="1:3">
      <c r="A568" s="81" t="s">
        <v>600</v>
      </c>
      <c r="B568" s="81">
        <v>0.1</v>
      </c>
      <c r="C568" s="81"/>
    </row>
    <row r="569" spans="1:3">
      <c r="A569" s="80" t="s">
        <v>603</v>
      </c>
      <c r="B569" s="80">
        <v>1</v>
      </c>
      <c r="C569" s="80"/>
    </row>
    <row r="570" spans="1:3">
      <c r="A570" s="81" t="s">
        <v>604</v>
      </c>
      <c r="B570" s="81">
        <v>1.5</v>
      </c>
      <c r="C570" s="81"/>
    </row>
    <row r="571" spans="1:3">
      <c r="A571" s="80" t="s">
        <v>606</v>
      </c>
      <c r="B571" s="80">
        <v>0.3</v>
      </c>
      <c r="C571" s="80"/>
    </row>
    <row r="572" spans="1:3">
      <c r="A572" s="81" t="s">
        <v>601</v>
      </c>
      <c r="B572" s="81">
        <v>60</v>
      </c>
      <c r="C572" s="81"/>
    </row>
    <row r="573" spans="1:3">
      <c r="A573" s="80" t="s">
        <v>607</v>
      </c>
      <c r="B573" s="80">
        <v>25</v>
      </c>
      <c r="C573" s="80"/>
    </row>
    <row r="574" spans="1:3">
      <c r="A574" s="81" t="s">
        <v>663</v>
      </c>
      <c r="B574" s="81">
        <v>70</v>
      </c>
      <c r="C574" s="81"/>
    </row>
    <row r="575" spans="1:3">
      <c r="A575" s="80" t="s">
        <v>664</v>
      </c>
      <c r="B575" s="80">
        <v>50</v>
      </c>
      <c r="C575" s="80"/>
    </row>
    <row r="576" spans="1:3">
      <c r="A576" s="81" t="s">
        <v>665</v>
      </c>
      <c r="B576" s="81">
        <v>6</v>
      </c>
      <c r="C576" s="81"/>
    </row>
    <row r="577" spans="1:3">
      <c r="A577" s="80" t="s">
        <v>666</v>
      </c>
      <c r="B577" s="80">
        <v>2</v>
      </c>
      <c r="C577" s="80"/>
    </row>
    <row r="578" spans="1:3">
      <c r="A578" s="81" t="s">
        <v>667</v>
      </c>
      <c r="B578" s="81">
        <v>2.2000000000000002</v>
      </c>
      <c r="C578" s="81"/>
    </row>
    <row r="579" spans="1:3">
      <c r="A579" s="80" t="s">
        <v>867</v>
      </c>
      <c r="B579" s="80">
        <v>2</v>
      </c>
      <c r="C579" s="80"/>
    </row>
    <row r="580" spans="1:3">
      <c r="A580" s="81" t="s">
        <v>868</v>
      </c>
      <c r="B580" s="81">
        <v>5</v>
      </c>
      <c r="C580" s="81"/>
    </row>
    <row r="581" spans="1:3">
      <c r="A581" s="80" t="s">
        <v>869</v>
      </c>
      <c r="B581" s="80">
        <v>8</v>
      </c>
      <c r="C581" s="80"/>
    </row>
    <row r="582" spans="1:3">
      <c r="A582" s="81" t="s">
        <v>870</v>
      </c>
      <c r="B582" s="81">
        <v>0.05</v>
      </c>
      <c r="C582" s="81"/>
    </row>
    <row r="583" spans="1:3">
      <c r="A583" s="80" t="s">
        <v>871</v>
      </c>
      <c r="B583" s="80">
        <v>3</v>
      </c>
      <c r="C583" s="80"/>
    </row>
    <row r="584" spans="1:3">
      <c r="A584" s="81" t="s">
        <v>872</v>
      </c>
      <c r="B584" s="81">
        <v>0.4</v>
      </c>
      <c r="C584" s="81"/>
    </row>
    <row r="585" spans="1:3">
      <c r="A585" s="80" t="s">
        <v>873</v>
      </c>
      <c r="B585" s="80">
        <v>10</v>
      </c>
      <c r="C585" s="80"/>
    </row>
    <row r="586" spans="1:3">
      <c r="A586" s="81" t="s">
        <v>874</v>
      </c>
      <c r="B586" s="81">
        <v>14</v>
      </c>
      <c r="C586" s="81"/>
    </row>
    <row r="587" spans="1:3">
      <c r="A587" s="80" t="s">
        <v>948</v>
      </c>
      <c r="B587" s="80">
        <v>5</v>
      </c>
      <c r="C587" s="80"/>
    </row>
    <row r="588" spans="1:3">
      <c r="A588" s="81" t="s">
        <v>875</v>
      </c>
      <c r="B588" s="81">
        <v>2</v>
      </c>
      <c r="C588" s="81"/>
    </row>
    <row r="589" spans="1:3">
      <c r="A589" s="80" t="s">
        <v>876</v>
      </c>
      <c r="B589" s="80">
        <v>3</v>
      </c>
      <c r="C589" s="80"/>
    </row>
    <row r="590" spans="1:3">
      <c r="A590" s="81" t="s">
        <v>877</v>
      </c>
      <c r="B590" s="81">
        <v>4</v>
      </c>
      <c r="C590" s="81"/>
    </row>
    <row r="591" spans="1:3">
      <c r="A591" s="80" t="s">
        <v>878</v>
      </c>
      <c r="B591" s="80">
        <v>0.5</v>
      </c>
      <c r="C591" s="80"/>
    </row>
    <row r="592" spans="1:3">
      <c r="A592" s="81" t="s">
        <v>879</v>
      </c>
      <c r="B592" s="81">
        <v>5</v>
      </c>
      <c r="C592" s="81"/>
    </row>
    <row r="593" spans="1:3">
      <c r="A593" s="80" t="s">
        <v>880</v>
      </c>
      <c r="B593" s="80">
        <v>20</v>
      </c>
      <c r="C593" s="80"/>
    </row>
    <row r="594" spans="1:3">
      <c r="A594" s="81" t="s">
        <v>881</v>
      </c>
      <c r="B594" s="81">
        <v>15</v>
      </c>
      <c r="C594" s="81"/>
    </row>
    <row r="595" spans="1:3">
      <c r="A595" s="80" t="s">
        <v>882</v>
      </c>
      <c r="B595" s="80">
        <v>1</v>
      </c>
      <c r="C595" s="80"/>
    </row>
    <row r="596" spans="1:3">
      <c r="A596" s="81" t="s">
        <v>883</v>
      </c>
      <c r="B596" s="81">
        <v>3</v>
      </c>
      <c r="C596" s="81"/>
    </row>
    <row r="597" spans="1:3">
      <c r="A597" s="80" t="s">
        <v>884</v>
      </c>
      <c r="B597" s="80">
        <v>3</v>
      </c>
      <c r="C597" s="80"/>
    </row>
    <row r="598" spans="1:3">
      <c r="A598" s="82"/>
      <c r="B598" s="82"/>
      <c r="C598" s="82"/>
    </row>
    <row r="599" spans="1:3">
      <c r="A599" s="78" t="s">
        <v>746</v>
      </c>
      <c r="B599" s="78"/>
      <c r="C599" s="78"/>
    </row>
    <row r="600" spans="1:3">
      <c r="A600" s="80" t="s">
        <v>122</v>
      </c>
      <c r="B600" s="80">
        <v>3</v>
      </c>
      <c r="C600" s="80"/>
    </row>
    <row r="601" spans="1:3">
      <c r="A601" s="81" t="s">
        <v>425</v>
      </c>
      <c r="B601" s="81">
        <v>0.7</v>
      </c>
      <c r="C601" s="81"/>
    </row>
    <row r="602" spans="1:3">
      <c r="A602" s="80" t="s">
        <v>125</v>
      </c>
      <c r="B602" s="80">
        <v>1</v>
      </c>
      <c r="C602" s="80"/>
    </row>
    <row r="603" spans="1:3">
      <c r="A603" s="81" t="s">
        <v>126</v>
      </c>
      <c r="B603" s="81">
        <v>2</v>
      </c>
      <c r="C603" s="81"/>
    </row>
    <row r="604" spans="1:3">
      <c r="A604" s="80" t="s">
        <v>123</v>
      </c>
      <c r="B604" s="80">
        <v>4.5</v>
      </c>
      <c r="C604" s="80"/>
    </row>
    <row r="605" spans="1:3">
      <c r="A605" s="81" t="s">
        <v>424</v>
      </c>
      <c r="B605" s="81">
        <v>2</v>
      </c>
      <c r="C605" s="81"/>
    </row>
    <row r="606" spans="1:3">
      <c r="A606" s="80" t="s">
        <v>128</v>
      </c>
      <c r="B606" s="80">
        <v>3</v>
      </c>
      <c r="C606" s="80"/>
    </row>
    <row r="607" spans="1:3">
      <c r="A607" s="81" t="s">
        <v>129</v>
      </c>
      <c r="B607" s="81">
        <v>5</v>
      </c>
      <c r="C607" s="81"/>
    </row>
    <row r="608" spans="1:3">
      <c r="A608" s="80" t="s">
        <v>127</v>
      </c>
      <c r="B608" s="80">
        <v>7</v>
      </c>
      <c r="C608" s="80"/>
    </row>
    <row r="609" spans="1:3">
      <c r="A609" s="81" t="s">
        <v>130</v>
      </c>
      <c r="B609" s="81">
        <v>10</v>
      </c>
      <c r="C609" s="81"/>
    </row>
    <row r="610" spans="1:3">
      <c r="A610" s="80" t="s">
        <v>124</v>
      </c>
      <c r="B610" s="80">
        <v>6</v>
      </c>
      <c r="C610" s="80"/>
    </row>
    <row r="611" spans="1:3">
      <c r="A611" s="81" t="s">
        <v>590</v>
      </c>
      <c r="B611" s="81">
        <v>10</v>
      </c>
      <c r="C611" s="81"/>
    </row>
    <row r="612" spans="1:3">
      <c r="A612" s="80" t="s">
        <v>591</v>
      </c>
      <c r="B612" s="80">
        <v>15</v>
      </c>
      <c r="C612" s="80"/>
    </row>
    <row r="613" spans="1:3">
      <c r="A613" s="81" t="s">
        <v>885</v>
      </c>
      <c r="B613" s="81">
        <v>12</v>
      </c>
      <c r="C613" s="81"/>
    </row>
    <row r="614" spans="1:3">
      <c r="A614" s="80" t="s">
        <v>886</v>
      </c>
      <c r="B614" s="80">
        <v>10</v>
      </c>
      <c r="C614" s="80"/>
    </row>
    <row r="615" spans="1:3">
      <c r="A615" s="81" t="s">
        <v>887</v>
      </c>
      <c r="B615" s="81">
        <v>9</v>
      </c>
      <c r="C615" s="81"/>
    </row>
    <row r="616" spans="1:3">
      <c r="A616" s="80" t="s">
        <v>888</v>
      </c>
      <c r="B616" s="80">
        <v>12</v>
      </c>
      <c r="C616" s="80"/>
    </row>
    <row r="617" spans="1:3">
      <c r="A617" s="81" t="s">
        <v>889</v>
      </c>
      <c r="B617" s="81">
        <v>0.5</v>
      </c>
      <c r="C617" s="81"/>
    </row>
    <row r="618" spans="1:3">
      <c r="A618" s="80" t="s">
        <v>890</v>
      </c>
      <c r="B618" s="80">
        <v>15</v>
      </c>
      <c r="C618" s="80"/>
    </row>
    <row r="619" spans="1:3">
      <c r="A619" s="81" t="s">
        <v>891</v>
      </c>
      <c r="B619" s="81">
        <v>35</v>
      </c>
      <c r="C619" s="81"/>
    </row>
    <row r="620" spans="1:3">
      <c r="A620" s="80" t="s">
        <v>892</v>
      </c>
      <c r="B620" s="80">
        <v>1</v>
      </c>
      <c r="C620" s="80"/>
    </row>
    <row r="621" spans="1:3">
      <c r="A621" s="81" t="s">
        <v>893</v>
      </c>
      <c r="B621" s="81">
        <v>2</v>
      </c>
      <c r="C621" s="81"/>
    </row>
    <row r="622" spans="1:3">
      <c r="A622" s="80" t="s">
        <v>894</v>
      </c>
      <c r="B622" s="80">
        <v>3</v>
      </c>
      <c r="C622" s="80"/>
    </row>
    <row r="623" spans="1:3">
      <c r="A623" s="81" t="s">
        <v>895</v>
      </c>
      <c r="B623" s="81">
        <v>5</v>
      </c>
      <c r="C623" s="81"/>
    </row>
    <row r="624" spans="1:3">
      <c r="A624" s="80" t="s">
        <v>896</v>
      </c>
      <c r="B624" s="80">
        <v>7</v>
      </c>
      <c r="C624" s="80"/>
    </row>
    <row r="625" spans="1:3">
      <c r="A625" s="81" t="s">
        <v>897</v>
      </c>
      <c r="B625" s="81">
        <v>10</v>
      </c>
      <c r="C625" s="81"/>
    </row>
    <row r="626" spans="1:3">
      <c r="A626" s="80" t="s">
        <v>898</v>
      </c>
      <c r="B626" s="80">
        <v>13</v>
      </c>
      <c r="C626" s="80"/>
    </row>
    <row r="627" spans="1:3">
      <c r="A627" s="81" t="s">
        <v>899</v>
      </c>
      <c r="B627" s="81">
        <v>17</v>
      </c>
      <c r="C627" s="81"/>
    </row>
    <row r="628" spans="1:3">
      <c r="A628" s="80" t="s">
        <v>900</v>
      </c>
      <c r="B628" s="80">
        <v>26</v>
      </c>
      <c r="C628" s="80"/>
    </row>
    <row r="629" spans="1:3">
      <c r="A629" s="82"/>
      <c r="B629" s="82"/>
      <c r="C629" s="82"/>
    </row>
    <row r="630" spans="1:3">
      <c r="A630" s="78" t="s">
        <v>747</v>
      </c>
      <c r="B630" s="78"/>
      <c r="C630" s="78"/>
    </row>
    <row r="631" spans="1:3">
      <c r="A631" s="81" t="s">
        <v>153</v>
      </c>
      <c r="B631" s="81">
        <v>3.5</v>
      </c>
      <c r="C631" s="81"/>
    </row>
    <row r="632" spans="1:3">
      <c r="A632" s="80" t="s">
        <v>150</v>
      </c>
      <c r="B632" s="80">
        <v>4.5</v>
      </c>
      <c r="C632" s="80"/>
    </row>
    <row r="633" spans="1:3">
      <c r="A633" s="81" t="s">
        <v>151</v>
      </c>
      <c r="B633" s="81">
        <v>6</v>
      </c>
      <c r="C633" s="81"/>
    </row>
    <row r="634" spans="1:3">
      <c r="A634" s="80" t="s">
        <v>152</v>
      </c>
      <c r="B634" s="80">
        <v>6.5</v>
      </c>
      <c r="C634" s="80"/>
    </row>
    <row r="635" spans="1:3">
      <c r="A635" s="81" t="s">
        <v>224</v>
      </c>
      <c r="B635" s="81">
        <v>28</v>
      </c>
      <c r="C635" s="81"/>
    </row>
    <row r="636" spans="1:3">
      <c r="A636" s="80" t="s">
        <v>133</v>
      </c>
      <c r="B636" s="80">
        <v>50</v>
      </c>
      <c r="C636" s="80"/>
    </row>
    <row r="637" spans="1:3">
      <c r="A637" s="81" t="s">
        <v>132</v>
      </c>
      <c r="B637" s="81">
        <v>65</v>
      </c>
      <c r="C637" s="81"/>
    </row>
    <row r="638" spans="1:3">
      <c r="A638" s="80" t="s">
        <v>134</v>
      </c>
      <c r="B638" s="80">
        <v>6.5</v>
      </c>
      <c r="C638" s="80"/>
    </row>
    <row r="639" spans="1:3">
      <c r="A639" s="81" t="s">
        <v>445</v>
      </c>
      <c r="B639" s="81">
        <v>25</v>
      </c>
      <c r="C639" s="81"/>
    </row>
    <row r="640" spans="1:3">
      <c r="A640" s="80" t="s">
        <v>611</v>
      </c>
      <c r="B640" s="80">
        <v>15</v>
      </c>
      <c r="C640" s="80"/>
    </row>
    <row r="641" spans="1:3">
      <c r="A641" s="81" t="s">
        <v>612</v>
      </c>
      <c r="B641" s="81">
        <v>12</v>
      </c>
      <c r="C641" s="81"/>
    </row>
    <row r="642" spans="1:3">
      <c r="A642" s="80" t="s">
        <v>613</v>
      </c>
      <c r="B642" s="80">
        <v>15</v>
      </c>
      <c r="C642" s="80"/>
    </row>
    <row r="643" spans="1:3">
      <c r="A643" s="81" t="s">
        <v>614</v>
      </c>
      <c r="B643" s="81">
        <v>20</v>
      </c>
      <c r="C643" s="81"/>
    </row>
    <row r="644" spans="1:3">
      <c r="A644" s="80" t="s">
        <v>615</v>
      </c>
      <c r="B644" s="80">
        <v>2</v>
      </c>
      <c r="C644" s="80"/>
    </row>
    <row r="645" spans="1:3">
      <c r="A645" s="81" t="s">
        <v>901</v>
      </c>
      <c r="B645" s="81">
        <v>13</v>
      </c>
      <c r="C645" s="81"/>
    </row>
    <row r="646" spans="1:3">
      <c r="A646" s="80" t="s">
        <v>902</v>
      </c>
      <c r="B646" s="80">
        <v>16</v>
      </c>
      <c r="C646" s="80"/>
    </row>
    <row r="647" spans="1:3">
      <c r="A647" s="80" t="s">
        <v>904</v>
      </c>
      <c r="B647" s="80">
        <v>4.5</v>
      </c>
      <c r="C647" s="80"/>
    </row>
    <row r="648" spans="1:3">
      <c r="A648" s="81" t="s">
        <v>905</v>
      </c>
      <c r="B648" s="81">
        <v>3</v>
      </c>
      <c r="C648" s="81"/>
    </row>
    <row r="649" spans="1:3">
      <c r="A649" s="80" t="s">
        <v>949</v>
      </c>
      <c r="B649" s="80">
        <v>4</v>
      </c>
      <c r="C649" s="80"/>
    </row>
    <row r="650" spans="1:3">
      <c r="A650" s="81" t="s">
        <v>950</v>
      </c>
      <c r="B650" s="81">
        <v>6</v>
      </c>
      <c r="C650" s="81"/>
    </row>
    <row r="651" spans="1:3">
      <c r="A651" s="82"/>
      <c r="B651" s="82"/>
      <c r="C651" s="82"/>
    </row>
    <row r="652" spans="1:3">
      <c r="A652" s="78" t="s">
        <v>748</v>
      </c>
      <c r="B652" s="78"/>
      <c r="C652" s="78"/>
    </row>
    <row r="653" spans="1:3">
      <c r="A653" s="80" t="s">
        <v>139</v>
      </c>
      <c r="B653" s="80">
        <v>14</v>
      </c>
      <c r="C653" s="80"/>
    </row>
    <row r="654" spans="1:3">
      <c r="A654" s="81" t="s">
        <v>230</v>
      </c>
      <c r="B654" s="81">
        <v>18</v>
      </c>
      <c r="C654" s="81"/>
    </row>
    <row r="655" spans="1:3">
      <c r="A655" s="80" t="s">
        <v>140</v>
      </c>
      <c r="B655" s="80">
        <v>16</v>
      </c>
      <c r="C655" s="80"/>
    </row>
    <row r="656" spans="1:3">
      <c r="A656" s="81" t="s">
        <v>146</v>
      </c>
      <c r="B656" s="81">
        <v>20</v>
      </c>
      <c r="C656" s="81"/>
    </row>
    <row r="657" spans="1:3">
      <c r="A657" s="80" t="s">
        <v>145</v>
      </c>
      <c r="B657" s="80">
        <v>20</v>
      </c>
      <c r="C657" s="80"/>
    </row>
    <row r="658" spans="1:3">
      <c r="A658" s="81" t="s">
        <v>144</v>
      </c>
      <c r="B658" s="81">
        <v>15</v>
      </c>
      <c r="C658" s="81"/>
    </row>
    <row r="659" spans="1:3">
      <c r="A659" s="80" t="s">
        <v>141</v>
      </c>
      <c r="B659" s="80">
        <v>20</v>
      </c>
      <c r="C659" s="80"/>
    </row>
    <row r="660" spans="1:3">
      <c r="A660" s="81" t="s">
        <v>142</v>
      </c>
      <c r="B660" s="81">
        <v>50</v>
      </c>
      <c r="C660" s="81"/>
    </row>
    <row r="661" spans="1:3">
      <c r="A661" s="80" t="s">
        <v>143</v>
      </c>
      <c r="B661" s="80">
        <v>8</v>
      </c>
      <c r="C661" s="80"/>
    </row>
    <row r="662" spans="1:3">
      <c r="A662" s="81" t="s">
        <v>147</v>
      </c>
      <c r="B662" s="81">
        <v>14</v>
      </c>
      <c r="C662" s="81"/>
    </row>
    <row r="663" spans="1:3">
      <c r="A663" s="80" t="s">
        <v>149</v>
      </c>
      <c r="B663" s="80">
        <v>10</v>
      </c>
      <c r="C663" s="80"/>
    </row>
    <row r="664" spans="1:3">
      <c r="A664" s="81" t="s">
        <v>229</v>
      </c>
      <c r="B664" s="81">
        <v>13</v>
      </c>
      <c r="C664" s="81"/>
    </row>
    <row r="665" spans="1:3">
      <c r="A665" s="80" t="s">
        <v>231</v>
      </c>
      <c r="B665" s="80">
        <v>22</v>
      </c>
      <c r="C665" s="80"/>
    </row>
    <row r="666" spans="1:3">
      <c r="A666" s="81" t="s">
        <v>446</v>
      </c>
      <c r="B666" s="81">
        <v>30</v>
      </c>
      <c r="C666" s="81"/>
    </row>
    <row r="667" spans="1:3">
      <c r="A667" s="80" t="s">
        <v>447</v>
      </c>
      <c r="B667" s="80">
        <v>55</v>
      </c>
      <c r="C667" s="80"/>
    </row>
    <row r="668" spans="1:3">
      <c r="A668" s="81" t="s">
        <v>583</v>
      </c>
      <c r="B668" s="81">
        <v>35</v>
      </c>
      <c r="C668" s="81"/>
    </row>
    <row r="669" spans="1:3">
      <c r="A669" s="82"/>
      <c r="B669" s="82"/>
      <c r="C669" s="82"/>
    </row>
    <row r="670" spans="1:3">
      <c r="A670" s="78" t="s">
        <v>564</v>
      </c>
      <c r="B670" s="78"/>
      <c r="C670" s="78"/>
    </row>
    <row r="671" spans="1:3">
      <c r="A671" s="80" t="s">
        <v>906</v>
      </c>
      <c r="B671" s="80">
        <v>7</v>
      </c>
      <c r="C671" s="80"/>
    </row>
    <row r="672" spans="1:3">
      <c r="A672" s="81" t="s">
        <v>907</v>
      </c>
      <c r="B672" s="81">
        <v>7</v>
      </c>
      <c r="C672" s="81"/>
    </row>
    <row r="673" spans="1:3">
      <c r="A673" s="80" t="s">
        <v>908</v>
      </c>
      <c r="B673" s="80">
        <v>30</v>
      </c>
      <c r="C673" s="80"/>
    </row>
    <row r="674" spans="1:3">
      <c r="A674" s="81" t="s">
        <v>909</v>
      </c>
      <c r="B674" s="81">
        <v>90</v>
      </c>
      <c r="C674" s="81"/>
    </row>
    <row r="675" spans="1:3">
      <c r="A675" s="80" t="s">
        <v>910</v>
      </c>
      <c r="B675" s="80">
        <v>125</v>
      </c>
      <c r="C675" s="80"/>
    </row>
    <row r="676" spans="1:3">
      <c r="A676" s="81" t="s">
        <v>911</v>
      </c>
      <c r="B676" s="81">
        <v>7</v>
      </c>
      <c r="C676" s="81"/>
    </row>
    <row r="677" spans="1:3">
      <c r="A677" s="80" t="s">
        <v>912</v>
      </c>
      <c r="B677" s="80">
        <v>4</v>
      </c>
      <c r="C677" s="80"/>
    </row>
    <row r="678" spans="1:3">
      <c r="A678" s="81" t="s">
        <v>913</v>
      </c>
      <c r="B678" s="81">
        <v>4</v>
      </c>
      <c r="C678" s="81"/>
    </row>
    <row r="679" spans="1:3">
      <c r="A679" s="80" t="s">
        <v>914</v>
      </c>
      <c r="B679" s="80">
        <v>5</v>
      </c>
      <c r="C679" s="80"/>
    </row>
    <row r="680" spans="1:3">
      <c r="A680" s="81" t="s">
        <v>915</v>
      </c>
      <c r="B680" s="81">
        <v>150</v>
      </c>
      <c r="C680" s="81"/>
    </row>
    <row r="681" spans="1:3">
      <c r="A681" s="80" t="s">
        <v>916</v>
      </c>
      <c r="B681" s="80">
        <v>5</v>
      </c>
      <c r="C681" s="80"/>
    </row>
    <row r="682" spans="1:3">
      <c r="A682" s="81" t="s">
        <v>917</v>
      </c>
      <c r="B682" s="81">
        <v>15</v>
      </c>
      <c r="C682" s="81"/>
    </row>
    <row r="683" spans="1:3">
      <c r="A683" s="80" t="s">
        <v>918</v>
      </c>
      <c r="B683" s="80">
        <v>170</v>
      </c>
      <c r="C683" s="80"/>
    </row>
    <row r="684" spans="1:3">
      <c r="A684" s="81" t="s">
        <v>919</v>
      </c>
      <c r="B684" s="81">
        <v>15</v>
      </c>
      <c r="C684" s="81"/>
    </row>
    <row r="685" spans="1:3">
      <c r="A685" s="82"/>
      <c r="B685" s="82"/>
      <c r="C685" s="82"/>
    </row>
    <row r="686" spans="1:3">
      <c r="A686" s="78" t="s">
        <v>565</v>
      </c>
      <c r="B686" s="78"/>
      <c r="C686" s="78"/>
    </row>
    <row r="687" spans="1:3">
      <c r="A687" s="80" t="s">
        <v>237</v>
      </c>
      <c r="B687" s="80">
        <v>2</v>
      </c>
      <c r="C687" s="80"/>
    </row>
    <row r="688" spans="1:3">
      <c r="A688" s="81" t="s">
        <v>922</v>
      </c>
      <c r="B688" s="81">
        <v>45</v>
      </c>
      <c r="C688" s="81"/>
    </row>
    <row r="689" spans="1:3">
      <c r="A689" s="80" t="s">
        <v>923</v>
      </c>
      <c r="B689" s="80">
        <v>100</v>
      </c>
      <c r="C689" s="80"/>
    </row>
    <row r="690" spans="1:3">
      <c r="A690" s="81" t="s">
        <v>924</v>
      </c>
      <c r="B690" s="81">
        <v>10</v>
      </c>
      <c r="C690" s="81"/>
    </row>
    <row r="691" spans="1:3">
      <c r="A691" s="80" t="s">
        <v>928</v>
      </c>
      <c r="B691" s="80">
        <v>2</v>
      </c>
      <c r="C691" s="80"/>
    </row>
    <row r="692" spans="1:3">
      <c r="A692" s="81" t="s">
        <v>929</v>
      </c>
      <c r="B692" s="81">
        <v>15</v>
      </c>
      <c r="C692" s="81"/>
    </row>
    <row r="693" spans="1:3">
      <c r="A693" s="80" t="s">
        <v>930</v>
      </c>
      <c r="B693" s="80">
        <v>25</v>
      </c>
      <c r="C693" s="80"/>
    </row>
    <row r="694" spans="1:3">
      <c r="A694" s="81" t="s">
        <v>931</v>
      </c>
      <c r="B694" s="81">
        <v>15</v>
      </c>
      <c r="C694" s="81"/>
    </row>
    <row r="695" spans="1:3">
      <c r="A695" s="80" t="s">
        <v>934</v>
      </c>
      <c r="B695" s="80">
        <v>2</v>
      </c>
      <c r="C695" s="80"/>
    </row>
    <row r="696" spans="1:3">
      <c r="A696" s="81" t="s">
        <v>935</v>
      </c>
      <c r="B696" s="81">
        <v>2.2999999999999998</v>
      </c>
      <c r="C696" s="81"/>
    </row>
    <row r="697" spans="1:3">
      <c r="A697" s="80" t="s">
        <v>936</v>
      </c>
      <c r="B697" s="80">
        <v>2.8</v>
      </c>
      <c r="C697" s="80"/>
    </row>
    <row r="698" spans="1:3">
      <c r="A698" s="81" t="s">
        <v>971</v>
      </c>
      <c r="B698" s="81">
        <v>4</v>
      </c>
      <c r="C698" s="81"/>
    </row>
    <row r="699" spans="1:3">
      <c r="A699" s="80" t="s">
        <v>972</v>
      </c>
      <c r="B699" s="80">
        <v>8</v>
      </c>
      <c r="C699" s="80"/>
    </row>
    <row r="700" spans="1:3">
      <c r="A700" s="81" t="s">
        <v>973</v>
      </c>
      <c r="B700" s="81">
        <v>15</v>
      </c>
      <c r="C700" s="81"/>
    </row>
    <row r="701" spans="1:3">
      <c r="A701" s="80" t="s">
        <v>974</v>
      </c>
      <c r="B701" s="80">
        <v>25</v>
      </c>
      <c r="C701" s="80"/>
    </row>
    <row r="702" spans="1:3">
      <c r="A702" s="81" t="s">
        <v>975</v>
      </c>
      <c r="B702" s="81">
        <v>17</v>
      </c>
      <c r="C702" s="81"/>
    </row>
    <row r="703" spans="1:3">
      <c r="A703" s="80" t="s">
        <v>976</v>
      </c>
      <c r="B703" s="80">
        <v>27</v>
      </c>
      <c r="C703" s="80"/>
    </row>
    <row r="704" spans="1:3">
      <c r="A704" s="81" t="s">
        <v>937</v>
      </c>
      <c r="B704" s="81">
        <v>0.6</v>
      </c>
      <c r="C704" s="81"/>
    </row>
    <row r="705" spans="1:3">
      <c r="A705" s="82"/>
      <c r="B705" s="82"/>
      <c r="C705" s="82"/>
    </row>
    <row r="706" spans="1:3">
      <c r="A706" s="78" t="s">
        <v>1005</v>
      </c>
      <c r="B706" s="78"/>
      <c r="C706" s="78"/>
    </row>
    <row r="707" spans="1:3">
      <c r="A707" s="80" t="s">
        <v>920</v>
      </c>
      <c r="B707" s="80">
        <v>100</v>
      </c>
      <c r="C707" s="80"/>
    </row>
    <row r="708" spans="1:3">
      <c r="A708" s="81" t="s">
        <v>921</v>
      </c>
      <c r="B708" s="81">
        <v>60</v>
      </c>
      <c r="C708" s="81"/>
    </row>
    <row r="709" spans="1:3">
      <c r="A709" s="80" t="s">
        <v>925</v>
      </c>
      <c r="B709" s="80">
        <v>35</v>
      </c>
      <c r="C709" s="80"/>
    </row>
    <row r="710" spans="1:3">
      <c r="A710" s="81" t="s">
        <v>926</v>
      </c>
      <c r="B710" s="81">
        <v>45</v>
      </c>
      <c r="C710" s="81"/>
    </row>
    <row r="711" spans="1:3">
      <c r="A711" s="80" t="s">
        <v>927</v>
      </c>
      <c r="B711" s="80">
        <v>60</v>
      </c>
      <c r="C711" s="80"/>
    </row>
    <row r="712" spans="1:3">
      <c r="A712" s="81" t="s">
        <v>1006</v>
      </c>
      <c r="B712" s="81">
        <v>0</v>
      </c>
      <c r="C712" s="81"/>
    </row>
    <row r="713" spans="1:3">
      <c r="A713" s="80" t="s">
        <v>1007</v>
      </c>
      <c r="B713" s="80">
        <v>0</v>
      </c>
      <c r="C713" s="80"/>
    </row>
    <row r="714" spans="1:3">
      <c r="A714" s="81" t="s">
        <v>1008</v>
      </c>
      <c r="B714" s="81">
        <v>0</v>
      </c>
      <c r="C714" s="81"/>
    </row>
    <row r="715" spans="1:3">
      <c r="A715" s="80" t="s">
        <v>1009</v>
      </c>
      <c r="B715" s="80">
        <v>0</v>
      </c>
      <c r="C715" s="80"/>
    </row>
    <row r="716" spans="1:3">
      <c r="A716" s="81" t="s">
        <v>1010</v>
      </c>
      <c r="B716" s="81">
        <v>0</v>
      </c>
      <c r="C716" s="81"/>
    </row>
    <row r="717" spans="1:3">
      <c r="A717" s="80" t="s">
        <v>1011</v>
      </c>
      <c r="B717" s="80">
        <v>0</v>
      </c>
      <c r="C717" s="80"/>
    </row>
    <row r="718" spans="1:3">
      <c r="A718" s="81" t="s">
        <v>1012</v>
      </c>
      <c r="B718" s="81">
        <v>0</v>
      </c>
      <c r="C718" s="81"/>
    </row>
    <row r="719" spans="1:3">
      <c r="A719" s="80" t="s">
        <v>1013</v>
      </c>
      <c r="B719" s="80">
        <v>0</v>
      </c>
      <c r="C719" s="80"/>
    </row>
    <row r="720" spans="1:3">
      <c r="A720" s="81" t="s">
        <v>1014</v>
      </c>
      <c r="B720" s="81">
        <v>0</v>
      </c>
      <c r="C720" s="81"/>
    </row>
    <row r="721" spans="1:3">
      <c r="A721" s="80" t="s">
        <v>1015</v>
      </c>
      <c r="B721" s="80">
        <v>0</v>
      </c>
      <c r="C721" s="80"/>
    </row>
    <row r="722" spans="1:3">
      <c r="A722" s="81" t="s">
        <v>1016</v>
      </c>
      <c r="B722" s="81">
        <v>0</v>
      </c>
      <c r="C722" s="81"/>
    </row>
    <row r="723" spans="1:3">
      <c r="A723" s="80" t="s">
        <v>1017</v>
      </c>
      <c r="B723" s="80">
        <v>0</v>
      </c>
      <c r="C723" s="80"/>
    </row>
    <row r="724" spans="1:3">
      <c r="A724" s="81" t="s">
        <v>1018</v>
      </c>
      <c r="B724" s="81">
        <v>0</v>
      </c>
      <c r="C724" s="81"/>
    </row>
    <row r="725" spans="1:3">
      <c r="A725" s="80" t="s">
        <v>1019</v>
      </c>
      <c r="B725" s="80">
        <v>0</v>
      </c>
      <c r="C725" s="80"/>
    </row>
    <row r="726" spans="1:3">
      <c r="A726" s="81" t="s">
        <v>1020</v>
      </c>
      <c r="B726" s="81">
        <v>0</v>
      </c>
      <c r="C726" s="81"/>
    </row>
    <row r="727" spans="1:3">
      <c r="A727" s="80" t="s">
        <v>1021</v>
      </c>
      <c r="B727" s="80">
        <v>0</v>
      </c>
      <c r="C727" s="80"/>
    </row>
    <row r="728" spans="1:3">
      <c r="A728" s="81" t="s">
        <v>1022</v>
      </c>
      <c r="B728" s="81">
        <v>0</v>
      </c>
      <c r="C728" s="81"/>
    </row>
    <row r="729" spans="1:3">
      <c r="A729" s="80" t="s">
        <v>1023</v>
      </c>
      <c r="B729" s="80">
        <v>0</v>
      </c>
      <c r="C729" s="80"/>
    </row>
    <row r="730" spans="1:3">
      <c r="A730" s="81" t="s">
        <v>1024</v>
      </c>
      <c r="B730" s="81">
        <v>0</v>
      </c>
      <c r="C730" s="81"/>
    </row>
    <row r="731" spans="1:3">
      <c r="A731" s="82"/>
      <c r="B731" s="82"/>
      <c r="C731" s="82"/>
    </row>
    <row r="732" spans="1:3">
      <c r="A732" s="78" t="s">
        <v>998</v>
      </c>
      <c r="B732" s="78"/>
      <c r="C732" s="78"/>
    </row>
    <row r="733" spans="1:3">
      <c r="A733" s="80" t="s">
        <v>977</v>
      </c>
      <c r="B733" s="80">
        <v>340</v>
      </c>
      <c r="C733" s="80"/>
    </row>
    <row r="734" spans="1:3">
      <c r="A734" s="81" t="s">
        <v>978</v>
      </c>
      <c r="B734" s="81">
        <v>400</v>
      </c>
      <c r="C734" s="81"/>
    </row>
    <row r="735" spans="1:3">
      <c r="A735" s="80" t="s">
        <v>979</v>
      </c>
      <c r="B735" s="80">
        <v>1100</v>
      </c>
      <c r="C735" s="80"/>
    </row>
    <row r="736" spans="1:3">
      <c r="A736" s="81" t="s">
        <v>980</v>
      </c>
      <c r="B736" s="81">
        <v>1850</v>
      </c>
      <c r="C736" s="81"/>
    </row>
    <row r="737" spans="1:3">
      <c r="A737" s="80" t="s">
        <v>981</v>
      </c>
      <c r="B737" s="80">
        <v>2650</v>
      </c>
      <c r="C737" s="80"/>
    </row>
  </sheetData>
  <autoFilter ref="A1:D737" xr:uid="{00000000-0001-0000-0D00-000000000000}"/>
  <phoneticPr fontId="15" type="noConversion"/>
  <pageMargins left="0.7" right="0.7" top="0.75" bottom="0.75" header="0.3" footer="0.3"/>
  <pageSetup paperSize="9" orientation="portrait"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HD камеры</vt:lpstr>
      <vt:lpstr>DVR</vt:lpstr>
      <vt:lpstr>IP камеры</vt:lpstr>
      <vt:lpstr>NVR</vt:lpstr>
      <vt:lpstr>Проектное оборудование</vt:lpstr>
      <vt:lpstr>Домофоны и СКУД</vt:lpstr>
      <vt:lpstr>Жесткие диски</vt:lpstr>
      <vt:lpstr>PTZ камеры</vt:lpstr>
      <vt:lpstr>Короткий прайс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2023-01-07T05:49:07Z</dcterms:created>
  <dcterms:modified xsi:type="dcterms:W3CDTF">2024-04-13T08:46:36Z</dcterms:modified>
</cp:coreProperties>
</file>